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7"/>
  </bookViews>
  <sheets>
    <sheet name="общее" sheetId="1" r:id="rId1"/>
    <sheet name="КОН-1" sheetId="2" r:id="rId2"/>
    <sheet name="КОН-2" sheetId="3" r:id="rId3"/>
    <sheet name="КОН-3" sheetId="4" r:id="rId4"/>
    <sheet name="результаты" sheetId="5" r:id="rId5"/>
    <sheet name="результат-1" sheetId="6" r:id="rId6"/>
    <sheet name="результат-2" sheetId="7" r:id="rId7"/>
    <sheet name="результат-3" sheetId="8" r:id="rId8"/>
  </sheets>
  <definedNames/>
  <calcPr fullCalcOnLoad="1"/>
</workbook>
</file>

<file path=xl/sharedStrings.xml><?xml version="1.0" encoding="utf-8"?>
<sst xmlns="http://schemas.openxmlformats.org/spreadsheetml/2006/main" count="1697" uniqueCount="140">
  <si>
    <t>номер заявки</t>
  </si>
  <si>
    <t>ник на сайте</t>
  </si>
  <si>
    <t>фамилия и имя</t>
  </si>
  <si>
    <t>+</t>
  </si>
  <si>
    <t>X</t>
  </si>
  <si>
    <t>все хорошо</t>
  </si>
  <si>
    <t>Х</t>
  </si>
  <si>
    <t>заявки на конкурсы</t>
  </si>
  <si>
    <t>конкурс 1</t>
  </si>
  <si>
    <t>рейтинг</t>
  </si>
  <si>
    <t>просмотр</t>
  </si>
  <si>
    <t>голосовавших</t>
  </si>
  <si>
    <t>комментариев</t>
  </si>
  <si>
    <t>конкурс 3</t>
  </si>
  <si>
    <t>конкурс 2</t>
  </si>
  <si>
    <t>номер</t>
  </si>
  <si>
    <t>( рейтинг * голосов ) / просмотры</t>
  </si>
  <si>
    <t>рейтинг * голос</t>
  </si>
  <si>
    <t>голос / просмотры</t>
  </si>
  <si>
    <t>просмотры</t>
  </si>
  <si>
    <t>КОНКУРС КРАСОТЫ 2009 НА WWW.W-IMAGE.RU</t>
  </si>
  <si>
    <t xml:space="preserve">Егунова Вероника </t>
  </si>
  <si>
    <t>Субботина Ольга</t>
  </si>
  <si>
    <t xml:space="preserve">Захарова Екатерина </t>
  </si>
  <si>
    <t xml:space="preserve">Плотникова Мария </t>
  </si>
  <si>
    <t xml:space="preserve">Акатова Юлия </t>
  </si>
  <si>
    <t>Власенкова Алина</t>
  </si>
  <si>
    <t xml:space="preserve">Саломатина Ирина </t>
  </si>
  <si>
    <t xml:space="preserve">Лилианна </t>
  </si>
  <si>
    <t>Екатерина Лаута</t>
  </si>
  <si>
    <t>Маршалкина Екатерина</t>
  </si>
  <si>
    <t xml:space="preserve">Кочерова Анастасия </t>
  </si>
  <si>
    <t>Коротокова Анна</t>
  </si>
  <si>
    <t>Островцева Юлия</t>
  </si>
  <si>
    <t>Певнева Анастасия</t>
  </si>
  <si>
    <t xml:space="preserve">Рахманова Екатерина </t>
  </si>
  <si>
    <t xml:space="preserve">Екатерина  Дорожко </t>
  </si>
  <si>
    <t xml:space="preserve">Стекольщикова Ольга </t>
  </si>
  <si>
    <t>Манько Карина</t>
  </si>
  <si>
    <t xml:space="preserve">Таранда Олеся </t>
  </si>
  <si>
    <t>Смелова Юлия</t>
  </si>
  <si>
    <t>Баданова Наталья</t>
  </si>
  <si>
    <t>Самчик Наталия</t>
  </si>
  <si>
    <t>Анатольева Кристина</t>
  </si>
  <si>
    <t>Тихонова Анна</t>
  </si>
  <si>
    <t>Светлицкая Мария</t>
  </si>
  <si>
    <t xml:space="preserve">Логинова Алина </t>
  </si>
  <si>
    <t>Коптева Мария</t>
  </si>
  <si>
    <t>Старых Мария</t>
  </si>
  <si>
    <t>Богатыренко Оксана</t>
  </si>
  <si>
    <t>Купцова Татьна</t>
  </si>
  <si>
    <t>Любезнова Анна</t>
  </si>
  <si>
    <t>Моисеева Анастасия</t>
  </si>
  <si>
    <t>Эзис Евгения</t>
  </si>
  <si>
    <t xml:space="preserve">Мошкова  Виолетта   </t>
  </si>
  <si>
    <t>ОПТИМИSТКА</t>
  </si>
  <si>
    <t>Ольга17</t>
  </si>
  <si>
    <t xml:space="preserve">Emi </t>
  </si>
  <si>
    <t>mara</t>
  </si>
  <si>
    <t>juli2304</t>
  </si>
  <si>
    <t>AL1NO4KA</t>
  </si>
  <si>
    <t>Irinka</t>
  </si>
  <si>
    <t>katrunchik</t>
  </si>
  <si>
    <t>kat8682</t>
  </si>
  <si>
    <t>glamur</t>
  </si>
  <si>
    <t>GlamourGrace</t>
  </si>
  <si>
    <t>winninglips</t>
  </si>
  <si>
    <t>miracle1992</t>
  </si>
  <si>
    <t>ekaterirka</t>
  </si>
  <si>
    <t xml:space="preserve">dorojka1 </t>
  </si>
  <si>
    <t>Olyastek</t>
  </si>
  <si>
    <t>нет</t>
  </si>
  <si>
    <t>olesechka769972</t>
  </si>
  <si>
    <t>Julchonok</t>
  </si>
  <si>
    <t>ASMA</t>
  </si>
  <si>
    <t>natalysun</t>
  </si>
  <si>
    <t>Kristina</t>
  </si>
  <si>
    <t>Kikki-doll</t>
  </si>
  <si>
    <t>Many_flowers</t>
  </si>
  <si>
    <t>Alinka91</t>
  </si>
  <si>
    <t>Koptevo4ka</t>
  </si>
  <si>
    <t>Марийка</t>
  </si>
  <si>
    <t>Rara_Avis</t>
  </si>
  <si>
    <t>СолныФка</t>
  </si>
  <si>
    <t>Prelest</t>
  </si>
  <si>
    <t>miss_nastya</t>
  </si>
  <si>
    <t>Knopo4ka</t>
  </si>
  <si>
    <t>KiKi</t>
  </si>
  <si>
    <t>КОНКУРС МИСС ВЫПУСКНИЦА-2009</t>
  </si>
  <si>
    <t>01.10.2009-28.03.2010</t>
  </si>
  <si>
    <t xml:space="preserve">Милена </t>
  </si>
  <si>
    <t xml:space="preserve">Оршева Милена </t>
  </si>
  <si>
    <t>не соответствует условиям конкурса</t>
  </si>
  <si>
    <t>не захотела, но могла попасть в номинацию</t>
  </si>
  <si>
    <t>КОНКУРСА НА ЛУЧШЕЕ ВЫПУСКНОЕ ПЛАТЬЕ 2009</t>
  </si>
  <si>
    <t>КОНКУРСА НА ЛУЧШУЮ ВЫПУСКНУЮ ПРИЧЕСКУ 2009</t>
  </si>
  <si>
    <t>РЕЗУЛЬТАТЫ ТРЕХ КОНКУРС КРАСОТЫ 2009</t>
  </si>
  <si>
    <t>средний рейтинг баллов</t>
  </si>
  <si>
    <t>ОТСЕЧКА</t>
  </si>
  <si>
    <t>проходной бал</t>
  </si>
  <si>
    <t>11 из 31</t>
  </si>
  <si>
    <t>12 из 31</t>
  </si>
  <si>
    <t>ФИНАЛИСТКИ</t>
  </si>
  <si>
    <t>8 из 31</t>
  </si>
  <si>
    <t>10 из 31</t>
  </si>
  <si>
    <t>рег</t>
  </si>
  <si>
    <t>сообщ</t>
  </si>
  <si>
    <t>ВЫБЫТ</t>
  </si>
  <si>
    <t>попытали высокие шансы на то, чтобы пройти в финал</t>
  </si>
  <si>
    <t>стабильно</t>
  </si>
  <si>
    <t>почти стабильно</t>
  </si>
  <si>
    <t>коммент</t>
  </si>
  <si>
    <t>прохождение</t>
  </si>
  <si>
    <t>повезло</t>
  </si>
  <si>
    <t>комменты</t>
  </si>
  <si>
    <t>средняя</t>
  </si>
  <si>
    <t>очень много друзей голосовало</t>
  </si>
  <si>
    <t>просто много друзей головало</t>
  </si>
  <si>
    <t>max</t>
  </si>
  <si>
    <t>превышение</t>
  </si>
  <si>
    <t>Участница была бы дисквалифицирована, если бы не активное участие на форуме выпускниц, в комментариях к другим выпускницам, а также за оптимистический настрой несмотря на негативные комментарии, помощь и поддержку других участниц</t>
  </si>
  <si>
    <t>Официальное заключение касательно превышение нормы:</t>
  </si>
  <si>
    <t>У участницы не такая массовая была поддержка, отклонения некритичные</t>
  </si>
  <si>
    <t>14 из 24</t>
  </si>
  <si>
    <t>10 из 24</t>
  </si>
  <si>
    <t>Участница, если не подтвердит свои данные, будет дисквалифицирована</t>
  </si>
  <si>
    <t>Irinka26</t>
  </si>
  <si>
    <t>не повезло</t>
  </si>
  <si>
    <t>очень повезло</t>
  </si>
  <si>
    <t>9 из 32</t>
  </si>
  <si>
    <t>8 из 32</t>
  </si>
  <si>
    <t>удалена(?)</t>
  </si>
  <si>
    <t>-</t>
  </si>
  <si>
    <t>14 из 31</t>
  </si>
  <si>
    <t>нет регистрации, письма от администрации без ответа, конкурсные страницы без ответов, а для данной номинации это было решающим</t>
  </si>
  <si>
    <t>7 из 24</t>
  </si>
  <si>
    <t>7 из 32</t>
  </si>
  <si>
    <t>чуть-чуть не повезло</t>
  </si>
  <si>
    <t>НЕТ</t>
  </si>
  <si>
    <t>возможна есть регистрация, даем шанс на удачу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</si>
</sst>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53">
    <font>
      <sz val="10"/>
      <name val="Arial"/>
      <family val="0"/>
    </font>
    <font>
      <sz val="1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22"/>
      <name val="Century Gothic"/>
      <family val="2"/>
    </font>
    <font>
      <sz val="8"/>
      <name val="Arial"/>
      <family val="0"/>
    </font>
    <font>
      <b/>
      <sz val="15"/>
      <name val="Century Gothic"/>
      <family val="2"/>
    </font>
    <font>
      <sz val="10"/>
      <name val="Trebuchet MS"/>
      <family val="2"/>
    </font>
    <font>
      <b/>
      <sz val="22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10"/>
      <name val="Trebuchet MS"/>
      <family val="2"/>
    </font>
    <font>
      <sz val="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Century Gothic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80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2" fillId="40" borderId="10" xfId="0" applyFont="1" applyFill="1" applyBorder="1" applyAlignment="1">
      <alignment/>
    </xf>
    <xf numFmtId="0" fontId="2" fillId="41" borderId="10" xfId="0" applyFont="1" applyFill="1" applyBorder="1" applyAlignment="1">
      <alignment/>
    </xf>
    <xf numFmtId="0" fontId="2" fillId="42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43" borderId="10" xfId="0" applyFont="1" applyFill="1" applyBorder="1" applyAlignment="1">
      <alignment/>
    </xf>
    <xf numFmtId="0" fontId="2" fillId="44" borderId="10" xfId="0" applyFont="1" applyFill="1" applyBorder="1" applyAlignment="1">
      <alignment/>
    </xf>
    <xf numFmtId="0" fontId="2" fillId="9" borderId="10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45" borderId="10" xfId="0" applyFont="1" applyFill="1" applyBorder="1" applyAlignment="1">
      <alignment/>
    </xf>
    <xf numFmtId="0" fontId="2" fillId="46" borderId="10" xfId="0" applyFont="1" applyFill="1" applyBorder="1" applyAlignment="1">
      <alignment/>
    </xf>
    <xf numFmtId="0" fontId="2" fillId="18" borderId="10" xfId="0" applyFont="1" applyFill="1" applyBorder="1" applyAlignment="1">
      <alignment/>
    </xf>
    <xf numFmtId="0" fontId="2" fillId="19" borderId="10" xfId="0" applyFont="1" applyFill="1" applyBorder="1" applyAlignment="1">
      <alignment/>
    </xf>
    <xf numFmtId="0" fontId="2" fillId="19" borderId="12" xfId="0" applyFont="1" applyFill="1" applyBorder="1" applyAlignment="1">
      <alignment/>
    </xf>
    <xf numFmtId="0" fontId="2" fillId="45" borderId="11" xfId="0" applyFont="1" applyFill="1" applyBorder="1" applyAlignment="1">
      <alignment/>
    </xf>
    <xf numFmtId="0" fontId="2" fillId="39" borderId="12" xfId="0" applyFont="1" applyFill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46" borderId="11" xfId="0" applyFont="1" applyFill="1" applyBorder="1" applyAlignment="1">
      <alignment/>
    </xf>
    <xf numFmtId="0" fontId="2" fillId="40" borderId="12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1" fillId="0" borderId="11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9" fontId="2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2" fillId="47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2" fontId="2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44" borderId="12" xfId="0" applyFont="1" applyFill="1" applyBorder="1" applyAlignment="1">
      <alignment/>
    </xf>
    <xf numFmtId="2" fontId="2" fillId="0" borderId="12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0" fontId="2" fillId="8" borderId="10" xfId="0" applyFont="1" applyFill="1" applyBorder="1" applyAlignment="1">
      <alignment/>
    </xf>
    <xf numFmtId="0" fontId="2" fillId="10" borderId="10" xfId="0" applyFont="1" applyFill="1" applyBorder="1" applyAlignment="1">
      <alignment/>
    </xf>
    <xf numFmtId="0" fontId="2" fillId="48" borderId="10" xfId="0" applyFont="1" applyFill="1" applyBorder="1" applyAlignment="1">
      <alignment/>
    </xf>
    <xf numFmtId="0" fontId="2" fillId="49" borderId="10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36" borderId="12" xfId="0" applyFont="1" applyFill="1" applyBorder="1" applyAlignment="1">
      <alignment/>
    </xf>
    <xf numFmtId="0" fontId="2" fillId="50" borderId="11" xfId="0" applyFont="1" applyFill="1" applyBorder="1" applyAlignment="1">
      <alignment/>
    </xf>
    <xf numFmtId="0" fontId="2" fillId="50" borderId="1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2" fillId="7" borderId="11" xfId="0" applyFont="1" applyFill="1" applyBorder="1" applyAlignment="1">
      <alignment/>
    </xf>
    <xf numFmtId="0" fontId="2" fillId="47" borderId="12" xfId="0" applyFont="1" applyFill="1" applyBorder="1" applyAlignment="1">
      <alignment/>
    </xf>
    <xf numFmtId="0" fontId="2" fillId="49" borderId="12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7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1">
      <selection activeCell="A1" sqref="A1:F3"/>
    </sheetView>
  </sheetViews>
  <sheetFormatPr defaultColWidth="9.140625" defaultRowHeight="12.75"/>
  <cols>
    <col min="1" max="1" width="14.28125" style="28" customWidth="1"/>
    <col min="2" max="3" width="28.57421875" style="17" customWidth="1"/>
    <col min="4" max="6" width="9.140625" style="28" customWidth="1"/>
    <col min="7" max="7" width="9.140625" style="34" customWidth="1"/>
    <col min="8" max="8" width="9.140625" style="28" customWidth="1"/>
    <col min="9" max="9" width="9.140625" style="30" customWidth="1"/>
    <col min="10" max="16" width="9.140625" style="1" customWidth="1"/>
  </cols>
  <sheetData>
    <row r="1" spans="1:8" ht="15">
      <c r="A1" s="115" t="s">
        <v>20</v>
      </c>
      <c r="B1" s="115"/>
      <c r="C1" s="115"/>
      <c r="D1" s="115"/>
      <c r="E1" s="115"/>
      <c r="F1" s="115"/>
      <c r="G1" s="28" t="s">
        <v>3</v>
      </c>
      <c r="H1" s="29" t="s">
        <v>5</v>
      </c>
    </row>
    <row r="2" spans="1:8" ht="15">
      <c r="A2" s="115"/>
      <c r="B2" s="115"/>
      <c r="C2" s="115"/>
      <c r="D2" s="115"/>
      <c r="E2" s="115"/>
      <c r="F2" s="115"/>
      <c r="G2" s="28" t="s">
        <v>6</v>
      </c>
      <c r="H2" s="29" t="s">
        <v>92</v>
      </c>
    </row>
    <row r="3" spans="1:13" ht="15">
      <c r="A3" s="116"/>
      <c r="B3" s="116"/>
      <c r="C3" s="116"/>
      <c r="D3" s="116"/>
      <c r="E3" s="116"/>
      <c r="F3" s="116"/>
      <c r="G3" s="28">
        <v>0</v>
      </c>
      <c r="H3" s="29" t="s">
        <v>93</v>
      </c>
      <c r="J3" s="4"/>
      <c r="K3" s="4"/>
      <c r="L3" s="3"/>
      <c r="M3" s="3"/>
    </row>
    <row r="4" spans="1:13" ht="14.25">
      <c r="A4" s="31"/>
      <c r="B4" s="31"/>
      <c r="C4" s="31"/>
      <c r="D4" s="114" t="s">
        <v>7</v>
      </c>
      <c r="E4" s="114"/>
      <c r="F4" s="114"/>
      <c r="G4" s="32"/>
      <c r="H4" s="32"/>
      <c r="I4" s="29"/>
      <c r="J4" s="4"/>
      <c r="K4" s="4"/>
      <c r="L4" s="3"/>
      <c r="M4" s="3"/>
    </row>
    <row r="5" spans="1:13" ht="15">
      <c r="A5" s="31" t="s">
        <v>0</v>
      </c>
      <c r="B5" s="31" t="s">
        <v>1</v>
      </c>
      <c r="C5" s="31" t="s">
        <v>2</v>
      </c>
      <c r="D5" s="31">
        <v>1</v>
      </c>
      <c r="E5" s="31">
        <v>2</v>
      </c>
      <c r="F5" s="31">
        <v>3</v>
      </c>
      <c r="G5" s="32"/>
      <c r="J5" s="4"/>
      <c r="K5" s="4"/>
      <c r="L5" s="3"/>
      <c r="M5" s="3"/>
    </row>
    <row r="6" spans="1:6" ht="15">
      <c r="A6" s="33">
        <v>1</v>
      </c>
      <c r="B6" s="35" t="s">
        <v>55</v>
      </c>
      <c r="C6" s="35" t="s">
        <v>21</v>
      </c>
      <c r="D6" s="33" t="s">
        <v>3</v>
      </c>
      <c r="E6" s="33" t="s">
        <v>3</v>
      </c>
      <c r="F6" s="33" t="s">
        <v>3</v>
      </c>
    </row>
    <row r="7" spans="1:6" ht="15">
      <c r="A7" s="33">
        <v>2</v>
      </c>
      <c r="B7" s="35" t="s">
        <v>56</v>
      </c>
      <c r="C7" s="35" t="s">
        <v>22</v>
      </c>
      <c r="D7" s="33" t="s">
        <v>3</v>
      </c>
      <c r="E7" s="33" t="s">
        <v>3</v>
      </c>
      <c r="F7" s="33" t="s">
        <v>3</v>
      </c>
    </row>
    <row r="8" spans="1:6" ht="15">
      <c r="A8" s="33">
        <v>3</v>
      </c>
      <c r="B8" s="35" t="s">
        <v>57</v>
      </c>
      <c r="C8" s="35" t="s">
        <v>23</v>
      </c>
      <c r="D8" s="33" t="s">
        <v>3</v>
      </c>
      <c r="E8" s="33" t="s">
        <v>3</v>
      </c>
      <c r="F8" s="33" t="s">
        <v>3</v>
      </c>
    </row>
    <row r="9" spans="1:6" ht="15">
      <c r="A9" s="33">
        <v>4</v>
      </c>
      <c r="B9" s="35" t="s">
        <v>58</v>
      </c>
      <c r="C9" s="35" t="s">
        <v>24</v>
      </c>
      <c r="D9" s="33" t="s">
        <v>3</v>
      </c>
      <c r="E9" s="33" t="s">
        <v>3</v>
      </c>
      <c r="F9" s="33" t="s">
        <v>3</v>
      </c>
    </row>
    <row r="10" spans="1:6" ht="15">
      <c r="A10" s="33">
        <v>5</v>
      </c>
      <c r="B10" s="35" t="s">
        <v>59</v>
      </c>
      <c r="C10" s="35" t="s">
        <v>25</v>
      </c>
      <c r="D10" s="33" t="s">
        <v>3</v>
      </c>
      <c r="E10" s="33">
        <v>0</v>
      </c>
      <c r="F10" s="33" t="s">
        <v>3</v>
      </c>
    </row>
    <row r="11" spans="1:6" ht="15">
      <c r="A11" s="33">
        <v>6</v>
      </c>
      <c r="B11" s="35" t="s">
        <v>60</v>
      </c>
      <c r="C11" s="35" t="s">
        <v>26</v>
      </c>
      <c r="D11" s="33" t="s">
        <v>3</v>
      </c>
      <c r="E11" s="33">
        <v>0</v>
      </c>
      <c r="F11" s="33" t="s">
        <v>3</v>
      </c>
    </row>
    <row r="12" spans="1:6" ht="15">
      <c r="A12" s="33">
        <v>7</v>
      </c>
      <c r="B12" s="35" t="s">
        <v>126</v>
      </c>
      <c r="C12" s="35" t="s">
        <v>27</v>
      </c>
      <c r="D12" s="33" t="s">
        <v>3</v>
      </c>
      <c r="E12" s="33" t="s">
        <v>3</v>
      </c>
      <c r="F12" s="33" t="s">
        <v>3</v>
      </c>
    </row>
    <row r="13" spans="1:6" ht="15">
      <c r="A13" s="33">
        <v>8</v>
      </c>
      <c r="B13" s="35"/>
      <c r="C13" s="35" t="s">
        <v>28</v>
      </c>
      <c r="D13" s="33">
        <v>0</v>
      </c>
      <c r="E13" s="33">
        <v>0</v>
      </c>
      <c r="F13" s="33">
        <v>0</v>
      </c>
    </row>
    <row r="14" spans="1:6" ht="15">
      <c r="A14" s="33">
        <v>9</v>
      </c>
      <c r="B14" s="35" t="s">
        <v>62</v>
      </c>
      <c r="C14" s="35" t="s">
        <v>29</v>
      </c>
      <c r="D14" s="33" t="s">
        <v>3</v>
      </c>
      <c r="E14" s="33">
        <v>0</v>
      </c>
      <c r="F14" s="33" t="s">
        <v>3</v>
      </c>
    </row>
    <row r="15" spans="1:6" ht="15">
      <c r="A15" s="33">
        <v>10</v>
      </c>
      <c r="B15" s="35" t="s">
        <v>63</v>
      </c>
      <c r="C15" s="35" t="s">
        <v>30</v>
      </c>
      <c r="D15" s="33" t="s">
        <v>3</v>
      </c>
      <c r="E15" s="33">
        <v>0</v>
      </c>
      <c r="F15" s="33" t="s">
        <v>3</v>
      </c>
    </row>
    <row r="16" spans="1:6" ht="15">
      <c r="A16" s="33">
        <v>11</v>
      </c>
      <c r="B16" s="35" t="s">
        <v>64</v>
      </c>
      <c r="C16" s="35" t="s">
        <v>31</v>
      </c>
      <c r="D16" s="33" t="s">
        <v>3</v>
      </c>
      <c r="E16" s="33" t="s">
        <v>3</v>
      </c>
      <c r="F16" s="33" t="s">
        <v>3</v>
      </c>
    </row>
    <row r="17" spans="1:6" ht="15">
      <c r="A17" s="33">
        <v>12</v>
      </c>
      <c r="B17" s="35" t="s">
        <v>65</v>
      </c>
      <c r="C17" s="35" t="s">
        <v>32</v>
      </c>
      <c r="D17" s="33" t="s">
        <v>3</v>
      </c>
      <c r="E17" s="33" t="s">
        <v>3</v>
      </c>
      <c r="F17" s="33" t="s">
        <v>3</v>
      </c>
    </row>
    <row r="18" spans="1:6" ht="15">
      <c r="A18" s="33">
        <v>13</v>
      </c>
      <c r="B18" s="35" t="s">
        <v>66</v>
      </c>
      <c r="C18" s="35" t="s">
        <v>33</v>
      </c>
      <c r="D18" s="33" t="s">
        <v>3</v>
      </c>
      <c r="E18" s="33" t="s">
        <v>3</v>
      </c>
      <c r="F18" s="33" t="s">
        <v>3</v>
      </c>
    </row>
    <row r="19" spans="1:6" ht="15">
      <c r="A19" s="33">
        <v>14</v>
      </c>
      <c r="B19" s="35" t="s">
        <v>67</v>
      </c>
      <c r="C19" s="35" t="s">
        <v>34</v>
      </c>
      <c r="D19" s="33" t="s">
        <v>3</v>
      </c>
      <c r="E19" s="33">
        <v>0</v>
      </c>
      <c r="F19" s="33" t="s">
        <v>3</v>
      </c>
    </row>
    <row r="20" spans="1:6" ht="15">
      <c r="A20" s="33">
        <v>15</v>
      </c>
      <c r="B20" s="17" t="s">
        <v>68</v>
      </c>
      <c r="C20" s="35" t="s">
        <v>35</v>
      </c>
      <c r="D20" s="33" t="s">
        <v>3</v>
      </c>
      <c r="E20" s="33" t="s">
        <v>3</v>
      </c>
      <c r="F20" s="33" t="s">
        <v>3</v>
      </c>
    </row>
    <row r="21" spans="1:6" ht="15">
      <c r="A21" s="33">
        <v>16</v>
      </c>
      <c r="B21" s="35" t="s">
        <v>69</v>
      </c>
      <c r="C21" s="35" t="s">
        <v>36</v>
      </c>
      <c r="D21" s="33" t="s">
        <v>4</v>
      </c>
      <c r="E21" s="33" t="s">
        <v>3</v>
      </c>
      <c r="F21" s="33" t="s">
        <v>4</v>
      </c>
    </row>
    <row r="22" spans="1:6" ht="15">
      <c r="A22" s="33">
        <v>17</v>
      </c>
      <c r="B22" s="35" t="s">
        <v>70</v>
      </c>
      <c r="C22" s="35" t="s">
        <v>37</v>
      </c>
      <c r="D22" s="33" t="s">
        <v>3</v>
      </c>
      <c r="E22" s="33" t="s">
        <v>3</v>
      </c>
      <c r="F22" s="33" t="s">
        <v>3</v>
      </c>
    </row>
    <row r="23" spans="1:6" ht="15">
      <c r="A23" s="33">
        <v>18</v>
      </c>
      <c r="B23" s="35" t="s">
        <v>71</v>
      </c>
      <c r="C23" s="35" t="s">
        <v>38</v>
      </c>
      <c r="D23" s="33" t="s">
        <v>3</v>
      </c>
      <c r="E23" s="33" t="s">
        <v>3</v>
      </c>
      <c r="F23" s="33" t="s">
        <v>3</v>
      </c>
    </row>
    <row r="24" spans="1:6" ht="15">
      <c r="A24" s="33">
        <v>19</v>
      </c>
      <c r="B24" s="35" t="s">
        <v>72</v>
      </c>
      <c r="C24" s="35" t="s">
        <v>39</v>
      </c>
      <c r="D24" s="33" t="s">
        <v>3</v>
      </c>
      <c r="E24" s="33" t="s">
        <v>3</v>
      </c>
      <c r="F24" s="33" t="s">
        <v>3</v>
      </c>
    </row>
    <row r="25" spans="1:6" ht="15">
      <c r="A25" s="33">
        <v>20</v>
      </c>
      <c r="B25" s="35" t="s">
        <v>73</v>
      </c>
      <c r="C25" s="35" t="s">
        <v>40</v>
      </c>
      <c r="D25" s="33" t="s">
        <v>3</v>
      </c>
      <c r="E25" s="33">
        <v>0</v>
      </c>
      <c r="F25" s="33" t="s">
        <v>3</v>
      </c>
    </row>
    <row r="26" spans="1:6" ht="15">
      <c r="A26" s="33">
        <v>21</v>
      </c>
      <c r="B26" s="35" t="s">
        <v>74</v>
      </c>
      <c r="C26" s="35" t="s">
        <v>41</v>
      </c>
      <c r="D26" s="33" t="s">
        <v>3</v>
      </c>
      <c r="E26" s="33" t="s">
        <v>3</v>
      </c>
      <c r="F26" s="33" t="s">
        <v>3</v>
      </c>
    </row>
    <row r="27" spans="1:6" ht="15">
      <c r="A27" s="33">
        <v>22</v>
      </c>
      <c r="B27" s="35" t="s">
        <v>75</v>
      </c>
      <c r="C27" s="35" t="s">
        <v>42</v>
      </c>
      <c r="D27" s="33" t="s">
        <v>3</v>
      </c>
      <c r="E27" s="33" t="s">
        <v>3</v>
      </c>
      <c r="F27" s="33" t="s">
        <v>3</v>
      </c>
    </row>
    <row r="28" spans="1:6" ht="15">
      <c r="A28" s="33">
        <v>23</v>
      </c>
      <c r="B28" s="35" t="s">
        <v>76</v>
      </c>
      <c r="C28" s="35" t="s">
        <v>43</v>
      </c>
      <c r="D28" s="33" t="s">
        <v>3</v>
      </c>
      <c r="E28" s="33" t="s">
        <v>3</v>
      </c>
      <c r="F28" s="33" t="s">
        <v>3</v>
      </c>
    </row>
    <row r="29" spans="1:6" ht="15">
      <c r="A29" s="33">
        <v>24</v>
      </c>
      <c r="B29" s="35" t="s">
        <v>77</v>
      </c>
      <c r="C29" s="35" t="s">
        <v>44</v>
      </c>
      <c r="D29" s="33" t="s">
        <v>3</v>
      </c>
      <c r="E29" s="33" t="s">
        <v>3</v>
      </c>
      <c r="F29" s="33" t="s">
        <v>3</v>
      </c>
    </row>
    <row r="30" spans="1:6" ht="15">
      <c r="A30" s="33">
        <v>25</v>
      </c>
      <c r="B30" s="35" t="s">
        <v>78</v>
      </c>
      <c r="C30" s="35" t="s">
        <v>45</v>
      </c>
      <c r="D30" s="33" t="s">
        <v>3</v>
      </c>
      <c r="E30" s="33" t="s">
        <v>3</v>
      </c>
      <c r="F30" s="33" t="s">
        <v>3</v>
      </c>
    </row>
    <row r="31" spans="1:6" ht="15">
      <c r="A31" s="33">
        <v>26</v>
      </c>
      <c r="B31" s="35" t="s">
        <v>79</v>
      </c>
      <c r="C31" s="35" t="s">
        <v>46</v>
      </c>
      <c r="D31" s="33" t="s">
        <v>3</v>
      </c>
      <c r="E31" s="33" t="s">
        <v>3</v>
      </c>
      <c r="F31" s="33" t="s">
        <v>3</v>
      </c>
    </row>
    <row r="32" spans="1:6" ht="15">
      <c r="A32" s="33">
        <v>27</v>
      </c>
      <c r="B32" s="35" t="s">
        <v>80</v>
      </c>
      <c r="C32" s="35" t="s">
        <v>47</v>
      </c>
      <c r="D32" s="33" t="s">
        <v>3</v>
      </c>
      <c r="E32" s="33" t="s">
        <v>3</v>
      </c>
      <c r="F32" s="33" t="s">
        <v>3</v>
      </c>
    </row>
    <row r="33" spans="1:6" ht="15">
      <c r="A33" s="33">
        <v>28</v>
      </c>
      <c r="B33" s="35" t="s">
        <v>81</v>
      </c>
      <c r="C33" s="35" t="s">
        <v>48</v>
      </c>
      <c r="D33" s="33" t="s">
        <v>3</v>
      </c>
      <c r="E33" s="33">
        <v>0</v>
      </c>
      <c r="F33" s="33" t="s">
        <v>3</v>
      </c>
    </row>
    <row r="34" spans="1:6" ht="15">
      <c r="A34" s="33">
        <v>29</v>
      </c>
      <c r="B34" s="35" t="s">
        <v>82</v>
      </c>
      <c r="C34" s="35" t="s">
        <v>49</v>
      </c>
      <c r="D34" s="33" t="s">
        <v>3</v>
      </c>
      <c r="E34" s="33" t="s">
        <v>3</v>
      </c>
      <c r="F34" s="33" t="s">
        <v>3</v>
      </c>
    </row>
    <row r="35" spans="1:6" ht="15">
      <c r="A35" s="33">
        <v>30</v>
      </c>
      <c r="B35" s="35" t="s">
        <v>83</v>
      </c>
      <c r="C35" s="35" t="s">
        <v>50</v>
      </c>
      <c r="D35" s="33">
        <v>0</v>
      </c>
      <c r="E35" s="33" t="s">
        <v>3</v>
      </c>
      <c r="F35" s="33" t="s">
        <v>3</v>
      </c>
    </row>
    <row r="36" spans="1:6" ht="15">
      <c r="A36" s="33">
        <v>31</v>
      </c>
      <c r="B36" s="35" t="s">
        <v>84</v>
      </c>
      <c r="C36" s="35" t="s">
        <v>51</v>
      </c>
      <c r="D36" s="33">
        <v>0</v>
      </c>
      <c r="E36" s="33">
        <v>0</v>
      </c>
      <c r="F36" s="33">
        <v>0</v>
      </c>
    </row>
    <row r="37" spans="1:6" ht="15">
      <c r="A37" s="33">
        <v>32</v>
      </c>
      <c r="B37" s="35" t="s">
        <v>85</v>
      </c>
      <c r="C37" s="35" t="s">
        <v>52</v>
      </c>
      <c r="D37" s="33">
        <v>0</v>
      </c>
      <c r="E37" s="33" t="s">
        <v>3</v>
      </c>
      <c r="F37" s="33" t="s">
        <v>3</v>
      </c>
    </row>
    <row r="38" spans="1:6" ht="15">
      <c r="A38" s="33">
        <v>33</v>
      </c>
      <c r="B38" s="35" t="s">
        <v>86</v>
      </c>
      <c r="C38" s="35" t="s">
        <v>53</v>
      </c>
      <c r="D38" s="33" t="s">
        <v>3</v>
      </c>
      <c r="E38" s="33" t="s">
        <v>3</v>
      </c>
      <c r="F38" s="33" t="s">
        <v>3</v>
      </c>
    </row>
    <row r="39" spans="1:6" ht="15">
      <c r="A39" s="33">
        <v>34</v>
      </c>
      <c r="B39" s="41" t="s">
        <v>87</v>
      </c>
      <c r="C39" s="41" t="s">
        <v>54</v>
      </c>
      <c r="D39" s="40" t="s">
        <v>3</v>
      </c>
      <c r="E39" s="40">
        <v>0</v>
      </c>
      <c r="F39" s="40" t="s">
        <v>3</v>
      </c>
    </row>
    <row r="40" spans="1:6" ht="15.75" thickBot="1">
      <c r="A40" s="33">
        <v>35</v>
      </c>
      <c r="B40" s="39" t="s">
        <v>90</v>
      </c>
      <c r="C40" s="39" t="s">
        <v>91</v>
      </c>
      <c r="D40" s="38" t="s">
        <v>3</v>
      </c>
      <c r="E40" s="38">
        <v>0</v>
      </c>
      <c r="F40" s="38" t="s">
        <v>3</v>
      </c>
    </row>
    <row r="41" spans="1:6" ht="15">
      <c r="A41" s="36"/>
      <c r="B41" s="37"/>
      <c r="C41" s="37"/>
      <c r="D41" s="73">
        <v>31</v>
      </c>
      <c r="E41" s="73">
        <v>24</v>
      </c>
      <c r="F41" s="36"/>
    </row>
  </sheetData>
  <sheetProtection/>
  <mergeCells count="2">
    <mergeCell ref="D4:F4"/>
    <mergeCell ref="A1:F3"/>
  </mergeCells>
  <printOptions horizontalCentered="1"/>
  <pageMargins left="0.3937007874015748" right="0.1968503937007874" top="0.3937007874015748" bottom="0.3937007874015748" header="0" footer="0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1" sqref="A1:H3"/>
    </sheetView>
  </sheetViews>
  <sheetFormatPr defaultColWidth="9.140625" defaultRowHeight="12.75"/>
  <cols>
    <col min="1" max="1" width="7.140625" style="5" customWidth="1"/>
    <col min="2" max="2" width="14.28125" style="1" customWidth="1"/>
    <col min="3" max="3" width="21.421875" style="1" customWidth="1"/>
    <col min="4" max="4" width="9.28125" style="5" customWidth="1"/>
    <col min="5" max="6" width="14.28125" style="5" customWidth="1"/>
    <col min="7" max="7" width="14.140625" style="9" customWidth="1"/>
    <col min="8" max="8" width="14.28125" style="9" customWidth="1"/>
    <col min="9" max="9" width="14.28125" style="0" customWidth="1"/>
  </cols>
  <sheetData>
    <row r="1" spans="1:8" ht="12.75" customHeight="1">
      <c r="A1" s="118" t="s">
        <v>20</v>
      </c>
      <c r="B1" s="118"/>
      <c r="C1" s="118"/>
      <c r="D1" s="118"/>
      <c r="E1" s="118"/>
      <c r="F1" s="118"/>
      <c r="G1" s="118"/>
      <c r="H1" s="118"/>
    </row>
    <row r="2" spans="1:8" ht="12.75" customHeight="1">
      <c r="A2" s="118"/>
      <c r="B2" s="118"/>
      <c r="C2" s="118"/>
      <c r="D2" s="118"/>
      <c r="E2" s="118"/>
      <c r="F2" s="118"/>
      <c r="G2" s="118"/>
      <c r="H2" s="118"/>
    </row>
    <row r="3" spans="1:8" ht="12.75" customHeight="1">
      <c r="A3" s="118"/>
      <c r="B3" s="118"/>
      <c r="C3" s="118"/>
      <c r="D3" s="118"/>
      <c r="E3" s="118"/>
      <c r="F3" s="118"/>
      <c r="G3" s="118"/>
      <c r="H3" s="118"/>
    </row>
    <row r="4" spans="1:8" ht="13.5">
      <c r="A4" s="119" t="s">
        <v>89</v>
      </c>
      <c r="B4" s="120"/>
      <c r="C4" s="121"/>
      <c r="D4" s="117" t="s">
        <v>88</v>
      </c>
      <c r="E4" s="117"/>
      <c r="F4" s="117"/>
      <c r="G4" s="117"/>
      <c r="H4" s="117"/>
    </row>
    <row r="5" spans="1:8" ht="13.5">
      <c r="A5" s="6" t="s">
        <v>15</v>
      </c>
      <c r="B5" s="6" t="s">
        <v>1</v>
      </c>
      <c r="C5" s="6" t="s">
        <v>2</v>
      </c>
      <c r="D5" s="6">
        <v>1</v>
      </c>
      <c r="E5" s="6" t="s">
        <v>10</v>
      </c>
      <c r="F5" s="6" t="s">
        <v>9</v>
      </c>
      <c r="G5" s="8" t="s">
        <v>11</v>
      </c>
      <c r="H5" s="8" t="s">
        <v>12</v>
      </c>
    </row>
    <row r="6" spans="1:8" ht="15">
      <c r="A6" s="33">
        <v>1</v>
      </c>
      <c r="B6" s="35" t="s">
        <v>55</v>
      </c>
      <c r="C6" s="35" t="s">
        <v>21</v>
      </c>
      <c r="D6" s="33" t="s">
        <v>3</v>
      </c>
      <c r="E6" s="11">
        <v>6799</v>
      </c>
      <c r="F6" s="13">
        <v>2.5</v>
      </c>
      <c r="G6" s="12">
        <v>155</v>
      </c>
      <c r="H6" s="14">
        <v>8</v>
      </c>
    </row>
    <row r="7" spans="1:8" ht="15">
      <c r="A7" s="33">
        <v>2</v>
      </c>
      <c r="B7" s="35" t="s">
        <v>56</v>
      </c>
      <c r="C7" s="35" t="s">
        <v>22</v>
      </c>
      <c r="D7" s="33" t="s">
        <v>3</v>
      </c>
      <c r="E7" s="12">
        <v>8740</v>
      </c>
      <c r="F7" s="13">
        <v>3.4</v>
      </c>
      <c r="G7" s="12">
        <v>190</v>
      </c>
      <c r="H7" s="14">
        <v>15</v>
      </c>
    </row>
    <row r="8" spans="1:8" ht="15">
      <c r="A8" s="33">
        <v>3</v>
      </c>
      <c r="B8" s="35" t="s">
        <v>57</v>
      </c>
      <c r="C8" s="35" t="s">
        <v>23</v>
      </c>
      <c r="D8" s="33" t="s">
        <v>3</v>
      </c>
      <c r="E8" s="12">
        <v>7500</v>
      </c>
      <c r="F8" s="13">
        <v>2.6</v>
      </c>
      <c r="G8" s="12">
        <v>172</v>
      </c>
      <c r="H8" s="14">
        <v>12</v>
      </c>
    </row>
    <row r="9" spans="1:8" ht="15">
      <c r="A9" s="33">
        <v>4</v>
      </c>
      <c r="B9" s="35" t="s">
        <v>58</v>
      </c>
      <c r="C9" s="35" t="s">
        <v>24</v>
      </c>
      <c r="D9" s="33" t="s">
        <v>3</v>
      </c>
      <c r="E9" s="12">
        <v>12196</v>
      </c>
      <c r="F9" s="13">
        <v>2.1</v>
      </c>
      <c r="G9" s="12">
        <v>300</v>
      </c>
      <c r="H9" s="14">
        <v>24</v>
      </c>
    </row>
    <row r="10" spans="1:8" ht="15">
      <c r="A10" s="33">
        <v>5</v>
      </c>
      <c r="B10" s="35" t="s">
        <v>59</v>
      </c>
      <c r="C10" s="35" t="s">
        <v>25</v>
      </c>
      <c r="D10" s="33" t="s">
        <v>3</v>
      </c>
      <c r="E10" s="12">
        <v>8244</v>
      </c>
      <c r="F10" s="13">
        <v>2.5</v>
      </c>
      <c r="G10" s="12">
        <v>119</v>
      </c>
      <c r="H10" s="14">
        <v>3</v>
      </c>
    </row>
    <row r="11" spans="1:8" ht="15">
      <c r="A11" s="33">
        <v>6</v>
      </c>
      <c r="B11" s="35" t="s">
        <v>60</v>
      </c>
      <c r="C11" s="35" t="s">
        <v>26</v>
      </c>
      <c r="D11" s="33" t="s">
        <v>3</v>
      </c>
      <c r="E11" s="12">
        <v>11391</v>
      </c>
      <c r="F11" s="13">
        <v>2.8</v>
      </c>
      <c r="G11" s="12">
        <v>278</v>
      </c>
      <c r="H11" s="14">
        <v>24</v>
      </c>
    </row>
    <row r="12" spans="1:8" ht="15">
      <c r="A12" s="33">
        <v>7</v>
      </c>
      <c r="B12" s="35" t="s">
        <v>126</v>
      </c>
      <c r="C12" s="35" t="s">
        <v>27</v>
      </c>
      <c r="D12" s="33" t="s">
        <v>3</v>
      </c>
      <c r="E12" s="12">
        <v>10025</v>
      </c>
      <c r="F12" s="13">
        <v>3.7</v>
      </c>
      <c r="G12" s="12">
        <v>274</v>
      </c>
      <c r="H12" s="14">
        <v>15</v>
      </c>
    </row>
    <row r="13" spans="1:8" ht="15">
      <c r="A13" s="33">
        <v>8</v>
      </c>
      <c r="B13" s="35"/>
      <c r="C13" s="35" t="s">
        <v>28</v>
      </c>
      <c r="D13" s="33">
        <v>0</v>
      </c>
      <c r="E13" s="12">
        <v>0</v>
      </c>
      <c r="F13" s="13">
        <v>0</v>
      </c>
      <c r="G13" s="12">
        <v>0</v>
      </c>
      <c r="H13" s="14">
        <v>0</v>
      </c>
    </row>
    <row r="14" spans="1:8" ht="15">
      <c r="A14" s="33">
        <v>9</v>
      </c>
      <c r="B14" s="35" t="s">
        <v>62</v>
      </c>
      <c r="C14" s="35" t="s">
        <v>29</v>
      </c>
      <c r="D14" s="33" t="s">
        <v>3</v>
      </c>
      <c r="E14" s="12">
        <v>9248</v>
      </c>
      <c r="F14" s="13">
        <v>3.2</v>
      </c>
      <c r="G14" s="12">
        <v>177</v>
      </c>
      <c r="H14" s="14">
        <v>2</v>
      </c>
    </row>
    <row r="15" spans="1:8" ht="15">
      <c r="A15" s="33">
        <v>10</v>
      </c>
      <c r="B15" s="35" t="s">
        <v>63</v>
      </c>
      <c r="C15" s="35" t="s">
        <v>30</v>
      </c>
      <c r="D15" s="33" t="s">
        <v>3</v>
      </c>
      <c r="E15" s="12">
        <v>10605</v>
      </c>
      <c r="F15" s="13">
        <v>3.7</v>
      </c>
      <c r="G15" s="12">
        <v>269</v>
      </c>
      <c r="H15" s="14">
        <v>20</v>
      </c>
    </row>
    <row r="16" spans="1:8" ht="15">
      <c r="A16" s="33">
        <v>11</v>
      </c>
      <c r="B16" s="35" t="s">
        <v>64</v>
      </c>
      <c r="C16" s="35" t="s">
        <v>31</v>
      </c>
      <c r="D16" s="33" t="s">
        <v>3</v>
      </c>
      <c r="E16" s="12">
        <v>11305</v>
      </c>
      <c r="F16" s="13">
        <v>4</v>
      </c>
      <c r="G16" s="12">
        <v>498</v>
      </c>
      <c r="H16" s="14">
        <v>62</v>
      </c>
    </row>
    <row r="17" spans="1:8" ht="15">
      <c r="A17" s="33">
        <v>12</v>
      </c>
      <c r="B17" s="35" t="s">
        <v>65</v>
      </c>
      <c r="C17" s="35" t="s">
        <v>32</v>
      </c>
      <c r="D17" s="33" t="s">
        <v>3</v>
      </c>
      <c r="E17" s="12">
        <v>13594</v>
      </c>
      <c r="F17" s="13">
        <v>4</v>
      </c>
      <c r="G17" s="12">
        <v>487</v>
      </c>
      <c r="H17" s="14">
        <v>19</v>
      </c>
    </row>
    <row r="18" spans="1:8" ht="15">
      <c r="A18" s="33">
        <v>13</v>
      </c>
      <c r="B18" s="35" t="s">
        <v>66</v>
      </c>
      <c r="C18" s="35" t="s">
        <v>33</v>
      </c>
      <c r="D18" s="33" t="s">
        <v>3</v>
      </c>
      <c r="E18" s="12">
        <v>11022</v>
      </c>
      <c r="F18" s="13">
        <v>4.2</v>
      </c>
      <c r="G18" s="12">
        <v>732</v>
      </c>
      <c r="H18" s="14">
        <v>108</v>
      </c>
    </row>
    <row r="19" spans="1:8" ht="15">
      <c r="A19" s="33">
        <v>14</v>
      </c>
      <c r="B19" s="35" t="s">
        <v>67</v>
      </c>
      <c r="C19" s="35" t="s">
        <v>34</v>
      </c>
      <c r="D19" s="33" t="s">
        <v>3</v>
      </c>
      <c r="E19" s="12">
        <v>6321</v>
      </c>
      <c r="F19" s="13">
        <v>2.1</v>
      </c>
      <c r="G19" s="12">
        <v>109</v>
      </c>
      <c r="H19" s="14">
        <v>2</v>
      </c>
    </row>
    <row r="20" spans="1:8" ht="15">
      <c r="A20" s="33">
        <v>15</v>
      </c>
      <c r="B20" s="17" t="s">
        <v>68</v>
      </c>
      <c r="C20" s="35" t="s">
        <v>35</v>
      </c>
      <c r="D20" s="33" t="s">
        <v>3</v>
      </c>
      <c r="E20" s="12">
        <v>8030</v>
      </c>
      <c r="F20" s="13">
        <v>3.3</v>
      </c>
      <c r="G20" s="12">
        <v>237</v>
      </c>
      <c r="H20" s="14">
        <v>4</v>
      </c>
    </row>
    <row r="21" spans="1:8" ht="15">
      <c r="A21" s="33">
        <v>16</v>
      </c>
      <c r="B21" s="35" t="s">
        <v>69</v>
      </c>
      <c r="C21" s="35" t="s">
        <v>36</v>
      </c>
      <c r="D21" s="33" t="s">
        <v>4</v>
      </c>
      <c r="E21" s="12">
        <v>0</v>
      </c>
      <c r="F21" s="13">
        <v>0</v>
      </c>
      <c r="G21" s="12">
        <v>0</v>
      </c>
      <c r="H21" s="14">
        <v>0</v>
      </c>
    </row>
    <row r="22" spans="1:8" ht="15">
      <c r="A22" s="33">
        <v>17</v>
      </c>
      <c r="B22" s="35" t="s">
        <v>70</v>
      </c>
      <c r="C22" s="35" t="s">
        <v>37</v>
      </c>
      <c r="D22" s="33" t="s">
        <v>3</v>
      </c>
      <c r="E22" s="12">
        <v>8323</v>
      </c>
      <c r="F22" s="13">
        <v>3</v>
      </c>
      <c r="G22" s="12">
        <v>115</v>
      </c>
      <c r="H22" s="14">
        <v>3</v>
      </c>
    </row>
    <row r="23" spans="1:8" ht="15">
      <c r="A23" s="33">
        <v>18</v>
      </c>
      <c r="B23" s="35" t="s">
        <v>71</v>
      </c>
      <c r="C23" s="35" t="s">
        <v>38</v>
      </c>
      <c r="D23" s="33" t="s">
        <v>3</v>
      </c>
      <c r="E23" s="12">
        <v>17155</v>
      </c>
      <c r="F23" s="13">
        <v>3.9</v>
      </c>
      <c r="G23" s="12">
        <v>464</v>
      </c>
      <c r="H23" s="14">
        <v>23</v>
      </c>
    </row>
    <row r="24" spans="1:8" ht="15">
      <c r="A24" s="33">
        <v>19</v>
      </c>
      <c r="B24" s="35" t="s">
        <v>72</v>
      </c>
      <c r="C24" s="35" t="s">
        <v>39</v>
      </c>
      <c r="D24" s="33" t="s">
        <v>3</v>
      </c>
      <c r="E24" s="12">
        <v>12631</v>
      </c>
      <c r="F24" s="13">
        <v>3.9</v>
      </c>
      <c r="G24" s="12">
        <v>358</v>
      </c>
      <c r="H24" s="14">
        <v>35</v>
      </c>
    </row>
    <row r="25" spans="1:8" ht="15">
      <c r="A25" s="33">
        <v>20</v>
      </c>
      <c r="B25" s="35" t="s">
        <v>73</v>
      </c>
      <c r="C25" s="35" t="s">
        <v>40</v>
      </c>
      <c r="D25" s="33" t="s">
        <v>3</v>
      </c>
      <c r="E25" s="12">
        <v>13895</v>
      </c>
      <c r="F25" s="13">
        <v>4</v>
      </c>
      <c r="G25" s="12">
        <v>376</v>
      </c>
      <c r="H25" s="14">
        <v>16</v>
      </c>
    </row>
    <row r="26" spans="1:8" ht="15">
      <c r="A26" s="33">
        <v>21</v>
      </c>
      <c r="B26" s="35" t="s">
        <v>74</v>
      </c>
      <c r="C26" s="35" t="s">
        <v>41</v>
      </c>
      <c r="D26" s="33" t="s">
        <v>3</v>
      </c>
      <c r="E26" s="12">
        <v>7053</v>
      </c>
      <c r="F26" s="13">
        <v>2.6</v>
      </c>
      <c r="G26" s="12">
        <v>131</v>
      </c>
      <c r="H26" s="14">
        <v>6</v>
      </c>
    </row>
    <row r="27" spans="1:8" ht="15">
      <c r="A27" s="33">
        <v>22</v>
      </c>
      <c r="B27" s="35" t="s">
        <v>75</v>
      </c>
      <c r="C27" s="35" t="s">
        <v>42</v>
      </c>
      <c r="D27" s="33" t="s">
        <v>3</v>
      </c>
      <c r="E27" s="12">
        <v>8706</v>
      </c>
      <c r="F27" s="13">
        <v>2.1</v>
      </c>
      <c r="G27" s="12">
        <v>196</v>
      </c>
      <c r="H27" s="14">
        <v>4</v>
      </c>
    </row>
    <row r="28" spans="1:8" ht="15">
      <c r="A28" s="33">
        <v>23</v>
      </c>
      <c r="B28" s="35" t="s">
        <v>76</v>
      </c>
      <c r="C28" s="35" t="s">
        <v>43</v>
      </c>
      <c r="D28" s="33" t="s">
        <v>3</v>
      </c>
      <c r="E28" s="12">
        <v>9859</v>
      </c>
      <c r="F28" s="13">
        <v>3.1</v>
      </c>
      <c r="G28" s="12">
        <v>220</v>
      </c>
      <c r="H28" s="14">
        <v>9</v>
      </c>
    </row>
    <row r="29" spans="1:8" ht="15">
      <c r="A29" s="33">
        <v>24</v>
      </c>
      <c r="B29" s="35" t="s">
        <v>77</v>
      </c>
      <c r="C29" s="35" t="s">
        <v>44</v>
      </c>
      <c r="D29" s="33" t="s">
        <v>3</v>
      </c>
      <c r="E29" s="12">
        <v>12648</v>
      </c>
      <c r="F29" s="13">
        <v>3.7</v>
      </c>
      <c r="G29" s="12">
        <v>282</v>
      </c>
      <c r="H29" s="14">
        <v>9</v>
      </c>
    </row>
    <row r="30" spans="1:8" ht="15">
      <c r="A30" s="33">
        <v>25</v>
      </c>
      <c r="B30" s="35" t="s">
        <v>78</v>
      </c>
      <c r="C30" s="35" t="s">
        <v>45</v>
      </c>
      <c r="D30" s="33" t="s">
        <v>3</v>
      </c>
      <c r="E30" s="12">
        <v>9815</v>
      </c>
      <c r="F30" s="13">
        <v>3.8</v>
      </c>
      <c r="G30" s="12">
        <v>274</v>
      </c>
      <c r="H30" s="14">
        <v>22</v>
      </c>
    </row>
    <row r="31" spans="1:8" ht="15">
      <c r="A31" s="33">
        <v>26</v>
      </c>
      <c r="B31" s="35" t="s">
        <v>79</v>
      </c>
      <c r="C31" s="35" t="s">
        <v>46</v>
      </c>
      <c r="D31" s="33" t="s">
        <v>3</v>
      </c>
      <c r="E31" s="12">
        <v>8841</v>
      </c>
      <c r="F31" s="13">
        <v>2.2</v>
      </c>
      <c r="G31" s="12">
        <v>150</v>
      </c>
      <c r="H31" s="14">
        <v>2</v>
      </c>
    </row>
    <row r="32" spans="1:8" ht="15">
      <c r="A32" s="33">
        <v>27</v>
      </c>
      <c r="B32" s="35" t="s">
        <v>80</v>
      </c>
      <c r="C32" s="35" t="s">
        <v>47</v>
      </c>
      <c r="D32" s="33" t="s">
        <v>3</v>
      </c>
      <c r="E32" s="12">
        <v>10319</v>
      </c>
      <c r="F32" s="13">
        <v>3.4</v>
      </c>
      <c r="G32" s="12">
        <v>194</v>
      </c>
      <c r="H32" s="14">
        <v>9</v>
      </c>
    </row>
    <row r="33" spans="1:8" ht="15">
      <c r="A33" s="33">
        <v>28</v>
      </c>
      <c r="B33" s="35" t="s">
        <v>81</v>
      </c>
      <c r="C33" s="35" t="s">
        <v>48</v>
      </c>
      <c r="D33" s="33" t="s">
        <v>3</v>
      </c>
      <c r="E33" s="12">
        <v>10585</v>
      </c>
      <c r="F33" s="13">
        <v>2.9</v>
      </c>
      <c r="G33" s="12">
        <v>159</v>
      </c>
      <c r="H33" s="14">
        <v>8</v>
      </c>
    </row>
    <row r="34" spans="1:8" ht="15">
      <c r="A34" s="33">
        <v>29</v>
      </c>
      <c r="B34" s="35" t="s">
        <v>82</v>
      </c>
      <c r="C34" s="35" t="s">
        <v>49</v>
      </c>
      <c r="D34" s="33" t="s">
        <v>3</v>
      </c>
      <c r="E34" s="12">
        <v>9383</v>
      </c>
      <c r="F34" s="13">
        <v>3.7</v>
      </c>
      <c r="G34" s="12">
        <v>277</v>
      </c>
      <c r="H34" s="14">
        <v>10</v>
      </c>
    </row>
    <row r="35" spans="1:8" ht="15">
      <c r="A35" s="33">
        <v>30</v>
      </c>
      <c r="B35" s="35" t="s">
        <v>83</v>
      </c>
      <c r="C35" s="35" t="s">
        <v>50</v>
      </c>
      <c r="D35" s="33">
        <v>0</v>
      </c>
      <c r="E35" s="12">
        <v>0</v>
      </c>
      <c r="F35" s="13">
        <v>0</v>
      </c>
      <c r="G35" s="12">
        <v>0</v>
      </c>
      <c r="H35" s="14">
        <v>0</v>
      </c>
    </row>
    <row r="36" spans="1:8" ht="15">
      <c r="A36" s="33">
        <v>31</v>
      </c>
      <c r="B36" s="35" t="s">
        <v>84</v>
      </c>
      <c r="C36" s="35" t="s">
        <v>51</v>
      </c>
      <c r="D36" s="33">
        <v>0</v>
      </c>
      <c r="E36" s="12">
        <v>0</v>
      </c>
      <c r="F36" s="13">
        <v>0</v>
      </c>
      <c r="G36" s="12">
        <v>0</v>
      </c>
      <c r="H36" s="14">
        <v>0</v>
      </c>
    </row>
    <row r="37" spans="1:8" ht="15">
      <c r="A37" s="33">
        <v>32</v>
      </c>
      <c r="B37" s="35" t="s">
        <v>85</v>
      </c>
      <c r="C37" s="35" t="s">
        <v>52</v>
      </c>
      <c r="D37" s="33">
        <v>0</v>
      </c>
      <c r="E37" s="12">
        <v>10487</v>
      </c>
      <c r="F37" s="13">
        <v>3.8</v>
      </c>
      <c r="G37" s="12">
        <v>247</v>
      </c>
      <c r="H37" s="14">
        <v>7</v>
      </c>
    </row>
    <row r="38" spans="1:8" ht="15">
      <c r="A38" s="33">
        <v>33</v>
      </c>
      <c r="B38" s="35" t="s">
        <v>86</v>
      </c>
      <c r="C38" s="35" t="s">
        <v>53</v>
      </c>
      <c r="D38" s="33" t="s">
        <v>3</v>
      </c>
      <c r="E38" s="12">
        <v>7503</v>
      </c>
      <c r="F38" s="13">
        <v>3.2</v>
      </c>
      <c r="G38" s="12">
        <v>161</v>
      </c>
      <c r="H38" s="14">
        <v>14</v>
      </c>
    </row>
    <row r="39" spans="1:8" ht="15">
      <c r="A39" s="33">
        <v>34</v>
      </c>
      <c r="B39" s="35" t="s">
        <v>87</v>
      </c>
      <c r="C39" s="35" t="s">
        <v>54</v>
      </c>
      <c r="D39" s="33" t="s">
        <v>3</v>
      </c>
      <c r="E39" s="12">
        <v>13881</v>
      </c>
      <c r="F39" s="13">
        <v>3.9</v>
      </c>
      <c r="G39" s="12">
        <v>426</v>
      </c>
      <c r="H39" s="14">
        <v>34</v>
      </c>
    </row>
    <row r="40" spans="1:8" ht="15">
      <c r="A40" s="33">
        <v>35</v>
      </c>
      <c r="B40" s="35" t="s">
        <v>90</v>
      </c>
      <c r="C40" s="35" t="s">
        <v>91</v>
      </c>
      <c r="D40" s="33" t="s">
        <v>3</v>
      </c>
      <c r="E40" s="11">
        <v>11022</v>
      </c>
      <c r="F40" s="13">
        <v>3.7</v>
      </c>
      <c r="G40" s="12">
        <v>432</v>
      </c>
      <c r="H40" s="14">
        <v>37</v>
      </c>
    </row>
    <row r="41" ht="18.75">
      <c r="D41" s="10">
        <v>31</v>
      </c>
    </row>
    <row r="56" ht="13.5">
      <c r="A56" s="1"/>
    </row>
    <row r="57" ht="13.5">
      <c r="A57" s="1"/>
    </row>
    <row r="58" ht="13.5">
      <c r="A58" s="1"/>
    </row>
    <row r="59" ht="13.5">
      <c r="A59" s="1"/>
    </row>
    <row r="60" ht="13.5">
      <c r="A60" s="1"/>
    </row>
    <row r="61" ht="13.5">
      <c r="A61" s="1"/>
    </row>
    <row r="62" ht="13.5">
      <c r="A62" s="1"/>
    </row>
    <row r="63" ht="13.5">
      <c r="A63" s="1"/>
    </row>
  </sheetData>
  <sheetProtection/>
  <mergeCells count="3">
    <mergeCell ref="D4:H4"/>
    <mergeCell ref="A1:H3"/>
    <mergeCell ref="A4:C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1" sqref="A1:H3"/>
    </sheetView>
  </sheetViews>
  <sheetFormatPr defaultColWidth="9.140625" defaultRowHeight="12.75"/>
  <cols>
    <col min="1" max="1" width="7.140625" style="5" customWidth="1"/>
    <col min="2" max="2" width="14.28125" style="1" customWidth="1"/>
    <col min="3" max="3" width="21.421875" style="1" customWidth="1"/>
    <col min="4" max="4" width="9.28125" style="5" customWidth="1"/>
    <col min="5" max="6" width="14.28125" style="5" customWidth="1"/>
    <col min="7" max="7" width="14.140625" style="0" customWidth="1"/>
    <col min="8" max="8" width="14.28125" style="0" customWidth="1"/>
  </cols>
  <sheetData>
    <row r="1" spans="1:8" ht="12.75" customHeight="1">
      <c r="A1" s="118" t="s">
        <v>20</v>
      </c>
      <c r="B1" s="118"/>
      <c r="C1" s="118"/>
      <c r="D1" s="118"/>
      <c r="E1" s="118"/>
      <c r="F1" s="118"/>
      <c r="G1" s="118"/>
      <c r="H1" s="118"/>
    </row>
    <row r="2" spans="1:8" ht="12.75" customHeight="1">
      <c r="A2" s="118"/>
      <c r="B2" s="118"/>
      <c r="C2" s="118"/>
      <c r="D2" s="118"/>
      <c r="E2" s="118"/>
      <c r="F2" s="118"/>
      <c r="G2" s="118"/>
      <c r="H2" s="118"/>
    </row>
    <row r="3" spans="1:8" ht="12.75" customHeight="1">
      <c r="A3" s="118"/>
      <c r="B3" s="118"/>
      <c r="C3" s="118"/>
      <c r="D3" s="118"/>
      <c r="E3" s="118"/>
      <c r="F3" s="118"/>
      <c r="G3" s="118"/>
      <c r="H3" s="118"/>
    </row>
    <row r="4" spans="1:8" ht="13.5">
      <c r="A4" s="119" t="s">
        <v>89</v>
      </c>
      <c r="B4" s="120"/>
      <c r="C4" s="121"/>
      <c r="D4" s="117" t="s">
        <v>95</v>
      </c>
      <c r="E4" s="117"/>
      <c r="F4" s="117"/>
      <c r="G4" s="117"/>
      <c r="H4" s="117"/>
    </row>
    <row r="5" spans="1:8" ht="13.5">
      <c r="A5" s="6" t="s">
        <v>15</v>
      </c>
      <c r="B5" s="6" t="s">
        <v>1</v>
      </c>
      <c r="C5" s="6" t="s">
        <v>2</v>
      </c>
      <c r="D5" s="6">
        <v>2</v>
      </c>
      <c r="E5" s="6" t="s">
        <v>10</v>
      </c>
      <c r="F5" s="6" t="s">
        <v>9</v>
      </c>
      <c r="G5" s="8" t="s">
        <v>11</v>
      </c>
      <c r="H5" s="8" t="s">
        <v>12</v>
      </c>
    </row>
    <row r="6" spans="1:8" ht="15">
      <c r="A6" s="33">
        <v>1</v>
      </c>
      <c r="B6" s="35" t="s">
        <v>55</v>
      </c>
      <c r="C6" s="35" t="s">
        <v>21</v>
      </c>
      <c r="D6" s="33" t="s">
        <v>3</v>
      </c>
      <c r="E6" s="11">
        <v>6236</v>
      </c>
      <c r="F6" s="13">
        <v>3</v>
      </c>
      <c r="G6" s="12">
        <v>174</v>
      </c>
      <c r="H6" s="12">
        <v>10</v>
      </c>
    </row>
    <row r="7" spans="1:8" ht="15">
      <c r="A7" s="33">
        <v>2</v>
      </c>
      <c r="B7" s="35" t="s">
        <v>56</v>
      </c>
      <c r="C7" s="35" t="s">
        <v>22</v>
      </c>
      <c r="D7" s="33" t="s">
        <v>3</v>
      </c>
      <c r="E7" s="12">
        <v>6409</v>
      </c>
      <c r="F7" s="13">
        <v>2.1</v>
      </c>
      <c r="G7" s="12">
        <v>164</v>
      </c>
      <c r="H7" s="12">
        <v>8</v>
      </c>
    </row>
    <row r="8" spans="1:8" ht="15">
      <c r="A8" s="33">
        <v>3</v>
      </c>
      <c r="B8" s="35" t="s">
        <v>57</v>
      </c>
      <c r="C8" s="35" t="s">
        <v>23</v>
      </c>
      <c r="D8" s="33" t="s">
        <v>3</v>
      </c>
      <c r="E8" s="12">
        <v>7739</v>
      </c>
      <c r="F8" s="13">
        <v>3.5</v>
      </c>
      <c r="G8" s="12">
        <v>189</v>
      </c>
      <c r="H8" s="12">
        <v>3</v>
      </c>
    </row>
    <row r="9" spans="1:8" ht="15">
      <c r="A9" s="33">
        <v>4</v>
      </c>
      <c r="B9" s="35" t="s">
        <v>58</v>
      </c>
      <c r="C9" s="35" t="s">
        <v>24</v>
      </c>
      <c r="D9" s="33" t="s">
        <v>3</v>
      </c>
      <c r="E9" s="12">
        <v>7892</v>
      </c>
      <c r="F9" s="13">
        <v>2.5</v>
      </c>
      <c r="G9" s="12">
        <v>184</v>
      </c>
      <c r="H9" s="12">
        <v>14</v>
      </c>
    </row>
    <row r="10" spans="1:8" ht="15">
      <c r="A10" s="33">
        <v>5</v>
      </c>
      <c r="B10" s="35" t="s">
        <v>59</v>
      </c>
      <c r="C10" s="35" t="s">
        <v>25</v>
      </c>
      <c r="D10" s="33">
        <v>0</v>
      </c>
      <c r="E10" s="12">
        <v>0</v>
      </c>
      <c r="F10" s="13">
        <v>0</v>
      </c>
      <c r="G10" s="12">
        <v>0</v>
      </c>
      <c r="H10" s="12">
        <v>0</v>
      </c>
    </row>
    <row r="11" spans="1:8" ht="15">
      <c r="A11" s="33">
        <v>6</v>
      </c>
      <c r="B11" s="35" t="s">
        <v>60</v>
      </c>
      <c r="C11" s="35" t="s">
        <v>26</v>
      </c>
      <c r="D11" s="33">
        <v>0</v>
      </c>
      <c r="E11" s="12">
        <v>0</v>
      </c>
      <c r="F11" s="13">
        <v>0</v>
      </c>
      <c r="G11" s="12">
        <v>0</v>
      </c>
      <c r="H11" s="12">
        <v>0</v>
      </c>
    </row>
    <row r="12" spans="1:8" ht="15">
      <c r="A12" s="33">
        <v>7</v>
      </c>
      <c r="B12" s="35" t="s">
        <v>126</v>
      </c>
      <c r="C12" s="35" t="s">
        <v>27</v>
      </c>
      <c r="D12" s="33" t="s">
        <v>3</v>
      </c>
      <c r="E12" s="12">
        <v>7622</v>
      </c>
      <c r="F12" s="13">
        <v>3.8</v>
      </c>
      <c r="G12" s="12">
        <v>215</v>
      </c>
      <c r="H12" s="12">
        <v>9</v>
      </c>
    </row>
    <row r="13" spans="1:8" ht="15">
      <c r="A13" s="33">
        <v>8</v>
      </c>
      <c r="B13" s="35"/>
      <c r="C13" s="35" t="s">
        <v>28</v>
      </c>
      <c r="D13" s="33">
        <v>0</v>
      </c>
      <c r="E13" s="12">
        <v>0</v>
      </c>
      <c r="F13" s="13">
        <v>0</v>
      </c>
      <c r="G13" s="12">
        <v>0</v>
      </c>
      <c r="H13" s="12">
        <v>0</v>
      </c>
    </row>
    <row r="14" spans="1:8" ht="15">
      <c r="A14" s="33">
        <v>9</v>
      </c>
      <c r="B14" s="35" t="s">
        <v>62</v>
      </c>
      <c r="C14" s="35" t="s">
        <v>29</v>
      </c>
      <c r="D14" s="33">
        <v>0</v>
      </c>
      <c r="E14" s="12">
        <v>0</v>
      </c>
      <c r="F14" s="13">
        <v>0</v>
      </c>
      <c r="G14" s="12">
        <v>0</v>
      </c>
      <c r="H14" s="12">
        <v>0</v>
      </c>
    </row>
    <row r="15" spans="1:8" ht="15">
      <c r="A15" s="33">
        <v>10</v>
      </c>
      <c r="B15" s="35" t="s">
        <v>63</v>
      </c>
      <c r="C15" s="35" t="s">
        <v>30</v>
      </c>
      <c r="D15" s="33">
        <v>0</v>
      </c>
      <c r="E15" s="12">
        <v>0</v>
      </c>
      <c r="F15" s="13">
        <v>0</v>
      </c>
      <c r="G15" s="12">
        <v>0</v>
      </c>
      <c r="H15" s="14">
        <v>0</v>
      </c>
    </row>
    <row r="16" spans="1:8" ht="15">
      <c r="A16" s="33">
        <v>11</v>
      </c>
      <c r="B16" s="35" t="s">
        <v>64</v>
      </c>
      <c r="C16" s="35" t="s">
        <v>31</v>
      </c>
      <c r="D16" s="33" t="s">
        <v>3</v>
      </c>
      <c r="E16" s="12">
        <v>8335</v>
      </c>
      <c r="F16" s="13">
        <v>4</v>
      </c>
      <c r="G16" s="12">
        <v>393</v>
      </c>
      <c r="H16" s="12">
        <v>46</v>
      </c>
    </row>
    <row r="17" spans="1:8" ht="15">
      <c r="A17" s="33">
        <v>12</v>
      </c>
      <c r="B17" s="35" t="s">
        <v>65</v>
      </c>
      <c r="C17" s="35" t="s">
        <v>32</v>
      </c>
      <c r="D17" s="33" t="s">
        <v>3</v>
      </c>
      <c r="E17" s="12">
        <v>9351</v>
      </c>
      <c r="F17" s="13">
        <v>3.4</v>
      </c>
      <c r="G17" s="12">
        <v>278</v>
      </c>
      <c r="H17" s="12">
        <v>14</v>
      </c>
    </row>
    <row r="18" spans="1:8" ht="15">
      <c r="A18" s="33">
        <v>13</v>
      </c>
      <c r="B18" s="35" t="s">
        <v>66</v>
      </c>
      <c r="C18" s="35" t="s">
        <v>33</v>
      </c>
      <c r="D18" s="33" t="s">
        <v>3</v>
      </c>
      <c r="E18" s="12">
        <v>8299</v>
      </c>
      <c r="F18" s="13">
        <v>4.2</v>
      </c>
      <c r="G18" s="12">
        <v>691</v>
      </c>
      <c r="H18" s="12">
        <v>98</v>
      </c>
    </row>
    <row r="19" spans="1:8" ht="15">
      <c r="A19" s="33">
        <v>14</v>
      </c>
      <c r="B19" s="35" t="s">
        <v>67</v>
      </c>
      <c r="C19" s="35" t="s">
        <v>34</v>
      </c>
      <c r="D19" s="33">
        <v>0</v>
      </c>
      <c r="E19" s="12">
        <v>0</v>
      </c>
      <c r="F19" s="13">
        <v>0</v>
      </c>
      <c r="G19" s="12">
        <v>0</v>
      </c>
      <c r="H19" s="12">
        <v>0</v>
      </c>
    </row>
    <row r="20" spans="1:8" ht="15">
      <c r="A20" s="33">
        <v>15</v>
      </c>
      <c r="B20" s="17" t="s">
        <v>68</v>
      </c>
      <c r="C20" s="35" t="s">
        <v>35</v>
      </c>
      <c r="D20" s="33" t="s">
        <v>3</v>
      </c>
      <c r="E20" s="12">
        <v>5581</v>
      </c>
      <c r="F20" s="13">
        <v>3.7</v>
      </c>
      <c r="G20" s="12">
        <v>262</v>
      </c>
      <c r="H20" s="12">
        <v>12</v>
      </c>
    </row>
    <row r="21" spans="1:8" ht="15">
      <c r="A21" s="33">
        <v>16</v>
      </c>
      <c r="B21" s="35" t="s">
        <v>69</v>
      </c>
      <c r="C21" s="35" t="s">
        <v>36</v>
      </c>
      <c r="D21" s="33" t="s">
        <v>3</v>
      </c>
      <c r="E21" s="12">
        <v>5529</v>
      </c>
      <c r="F21" s="13">
        <v>3.6</v>
      </c>
      <c r="G21" s="12">
        <v>228</v>
      </c>
      <c r="H21" s="12">
        <v>25</v>
      </c>
    </row>
    <row r="22" spans="1:8" ht="15">
      <c r="A22" s="33">
        <v>17</v>
      </c>
      <c r="B22" s="35" t="s">
        <v>70</v>
      </c>
      <c r="C22" s="35" t="s">
        <v>37</v>
      </c>
      <c r="D22" s="33" t="s">
        <v>3</v>
      </c>
      <c r="E22" s="12">
        <v>5528</v>
      </c>
      <c r="F22" s="13">
        <v>2.8</v>
      </c>
      <c r="G22" s="12">
        <v>104</v>
      </c>
      <c r="H22" s="14">
        <v>2</v>
      </c>
    </row>
    <row r="23" spans="1:8" ht="15">
      <c r="A23" s="33">
        <v>18</v>
      </c>
      <c r="B23" s="35" t="s">
        <v>71</v>
      </c>
      <c r="C23" s="35" t="s">
        <v>38</v>
      </c>
      <c r="D23" s="33" t="s">
        <v>3</v>
      </c>
      <c r="E23" s="12">
        <v>9002</v>
      </c>
      <c r="F23" s="13">
        <v>3.5</v>
      </c>
      <c r="G23" s="12">
        <v>300</v>
      </c>
      <c r="H23" s="14">
        <v>14</v>
      </c>
    </row>
    <row r="24" spans="1:8" ht="15">
      <c r="A24" s="33">
        <v>19</v>
      </c>
      <c r="B24" s="35" t="s">
        <v>72</v>
      </c>
      <c r="C24" s="35" t="s">
        <v>39</v>
      </c>
      <c r="D24" s="33" t="s">
        <v>3</v>
      </c>
      <c r="E24" s="12">
        <v>7147</v>
      </c>
      <c r="F24" s="13">
        <v>2.9</v>
      </c>
      <c r="G24" s="12">
        <v>216</v>
      </c>
      <c r="H24" s="12">
        <v>25</v>
      </c>
    </row>
    <row r="25" spans="1:8" ht="15">
      <c r="A25" s="33">
        <v>20</v>
      </c>
      <c r="B25" s="35" t="s">
        <v>73</v>
      </c>
      <c r="C25" s="35" t="s">
        <v>40</v>
      </c>
      <c r="D25" s="33">
        <v>0</v>
      </c>
      <c r="E25" s="12">
        <v>0</v>
      </c>
      <c r="F25" s="13">
        <v>0</v>
      </c>
      <c r="G25" s="12">
        <v>0</v>
      </c>
      <c r="H25" s="14">
        <v>0</v>
      </c>
    </row>
    <row r="26" spans="1:8" ht="15">
      <c r="A26" s="33">
        <v>21</v>
      </c>
      <c r="B26" s="35" t="s">
        <v>74</v>
      </c>
      <c r="C26" s="35" t="s">
        <v>41</v>
      </c>
      <c r="D26" s="33" t="s">
        <v>3</v>
      </c>
      <c r="E26" s="12">
        <v>6129</v>
      </c>
      <c r="F26" s="13">
        <v>3</v>
      </c>
      <c r="G26" s="12">
        <v>133</v>
      </c>
      <c r="H26" s="14">
        <v>5</v>
      </c>
    </row>
    <row r="27" spans="1:8" ht="15">
      <c r="A27" s="33">
        <v>22</v>
      </c>
      <c r="B27" s="35" t="s">
        <v>75</v>
      </c>
      <c r="C27" s="35" t="s">
        <v>42</v>
      </c>
      <c r="D27" s="33" t="s">
        <v>3</v>
      </c>
      <c r="E27" s="12">
        <v>5442</v>
      </c>
      <c r="F27" s="13">
        <v>2.2</v>
      </c>
      <c r="G27" s="12">
        <v>131</v>
      </c>
      <c r="H27" s="14">
        <v>10</v>
      </c>
    </row>
    <row r="28" spans="1:8" ht="15">
      <c r="A28" s="33">
        <v>23</v>
      </c>
      <c r="B28" s="35" t="s">
        <v>76</v>
      </c>
      <c r="C28" s="35" t="s">
        <v>43</v>
      </c>
      <c r="D28" s="33" t="s">
        <v>3</v>
      </c>
      <c r="E28" s="12">
        <v>7982</v>
      </c>
      <c r="F28" s="13">
        <v>3</v>
      </c>
      <c r="G28" s="12">
        <v>191</v>
      </c>
      <c r="H28" s="12">
        <v>9</v>
      </c>
    </row>
    <row r="29" spans="1:8" ht="15">
      <c r="A29" s="33">
        <v>24</v>
      </c>
      <c r="B29" s="35" t="s">
        <v>77</v>
      </c>
      <c r="C29" s="35" t="s">
        <v>44</v>
      </c>
      <c r="D29" s="33" t="s">
        <v>3</v>
      </c>
      <c r="E29" s="12">
        <v>10841</v>
      </c>
      <c r="F29" s="13">
        <v>4</v>
      </c>
      <c r="G29" s="12">
        <v>405</v>
      </c>
      <c r="H29" s="12">
        <v>15</v>
      </c>
    </row>
    <row r="30" spans="1:8" ht="15">
      <c r="A30" s="33">
        <v>25</v>
      </c>
      <c r="B30" s="35" t="s">
        <v>78</v>
      </c>
      <c r="C30" s="35" t="s">
        <v>45</v>
      </c>
      <c r="D30" s="33" t="s">
        <v>3</v>
      </c>
      <c r="E30" s="12">
        <v>15180</v>
      </c>
      <c r="F30" s="13">
        <v>4.4</v>
      </c>
      <c r="G30" s="12">
        <v>822</v>
      </c>
      <c r="H30" s="12">
        <v>34</v>
      </c>
    </row>
    <row r="31" spans="1:8" ht="15">
      <c r="A31" s="33">
        <v>26</v>
      </c>
      <c r="B31" s="35" t="s">
        <v>79</v>
      </c>
      <c r="C31" s="35" t="s">
        <v>46</v>
      </c>
      <c r="D31" s="33" t="s">
        <v>3</v>
      </c>
      <c r="E31" s="12">
        <v>7314</v>
      </c>
      <c r="F31" s="13">
        <v>2.7</v>
      </c>
      <c r="G31" s="12">
        <v>197</v>
      </c>
      <c r="H31" s="12">
        <v>13</v>
      </c>
    </row>
    <row r="32" spans="1:8" ht="15">
      <c r="A32" s="33">
        <v>27</v>
      </c>
      <c r="B32" s="35" t="s">
        <v>80</v>
      </c>
      <c r="C32" s="35" t="s">
        <v>47</v>
      </c>
      <c r="D32" s="33" t="s">
        <v>3</v>
      </c>
      <c r="E32" s="12">
        <v>5463</v>
      </c>
      <c r="F32" s="13">
        <v>3.2</v>
      </c>
      <c r="G32" s="12">
        <v>125</v>
      </c>
      <c r="H32" s="12">
        <v>5</v>
      </c>
    </row>
    <row r="33" spans="1:8" ht="15">
      <c r="A33" s="33">
        <v>28</v>
      </c>
      <c r="B33" s="35" t="s">
        <v>81</v>
      </c>
      <c r="C33" s="35" t="s">
        <v>48</v>
      </c>
      <c r="D33" s="33">
        <v>0</v>
      </c>
      <c r="E33" s="12">
        <v>0</v>
      </c>
      <c r="F33" s="13">
        <v>0</v>
      </c>
      <c r="G33" s="12">
        <v>0</v>
      </c>
      <c r="H33" s="12">
        <v>0</v>
      </c>
    </row>
    <row r="34" spans="1:8" ht="15">
      <c r="A34" s="33">
        <v>29</v>
      </c>
      <c r="B34" s="35" t="s">
        <v>82</v>
      </c>
      <c r="C34" s="35" t="s">
        <v>49</v>
      </c>
      <c r="D34" s="33" t="s">
        <v>3</v>
      </c>
      <c r="E34" s="12">
        <v>6427</v>
      </c>
      <c r="F34" s="13">
        <v>3.7</v>
      </c>
      <c r="G34" s="12">
        <v>282</v>
      </c>
      <c r="H34" s="12">
        <v>21</v>
      </c>
    </row>
    <row r="35" spans="1:8" ht="15">
      <c r="A35" s="33">
        <v>30</v>
      </c>
      <c r="B35" s="35" t="s">
        <v>83</v>
      </c>
      <c r="C35" s="35" t="s">
        <v>50</v>
      </c>
      <c r="D35" s="33" t="s">
        <v>3</v>
      </c>
      <c r="E35" s="12">
        <v>5428</v>
      </c>
      <c r="F35" s="13">
        <v>3.4</v>
      </c>
      <c r="G35" s="12">
        <v>158</v>
      </c>
      <c r="H35" s="12">
        <v>13</v>
      </c>
    </row>
    <row r="36" spans="1:8" ht="15">
      <c r="A36" s="33">
        <v>31</v>
      </c>
      <c r="B36" s="35" t="s">
        <v>84</v>
      </c>
      <c r="C36" s="35" t="s">
        <v>51</v>
      </c>
      <c r="D36" s="33">
        <v>0</v>
      </c>
      <c r="E36" s="12">
        <v>0</v>
      </c>
      <c r="F36" s="13">
        <v>0</v>
      </c>
      <c r="G36" s="12">
        <v>0</v>
      </c>
      <c r="H36" s="12">
        <v>0</v>
      </c>
    </row>
    <row r="37" spans="1:8" ht="15">
      <c r="A37" s="33">
        <v>32</v>
      </c>
      <c r="B37" s="35" t="s">
        <v>85</v>
      </c>
      <c r="C37" s="35" t="s">
        <v>52</v>
      </c>
      <c r="D37" s="33" t="s">
        <v>3</v>
      </c>
      <c r="E37" s="12">
        <v>0</v>
      </c>
      <c r="F37" s="13">
        <v>0</v>
      </c>
      <c r="G37" s="12">
        <v>0</v>
      </c>
      <c r="H37" s="12">
        <v>0</v>
      </c>
    </row>
    <row r="38" spans="1:8" ht="15">
      <c r="A38" s="33">
        <v>33</v>
      </c>
      <c r="B38" s="35" t="s">
        <v>86</v>
      </c>
      <c r="C38" s="35" t="s">
        <v>53</v>
      </c>
      <c r="D38" s="33" t="s">
        <v>3</v>
      </c>
      <c r="E38" s="12">
        <v>5081</v>
      </c>
      <c r="F38" s="13">
        <v>2.9</v>
      </c>
      <c r="G38" s="12">
        <v>152</v>
      </c>
      <c r="H38" s="14">
        <v>18</v>
      </c>
    </row>
    <row r="39" spans="1:8" ht="15">
      <c r="A39" s="33">
        <v>34</v>
      </c>
      <c r="B39" s="35" t="s">
        <v>87</v>
      </c>
      <c r="C39" s="35" t="s">
        <v>54</v>
      </c>
      <c r="D39" s="40">
        <v>0</v>
      </c>
      <c r="E39" s="12">
        <v>6779</v>
      </c>
      <c r="F39" s="13">
        <v>3.3</v>
      </c>
      <c r="G39" s="12">
        <v>227</v>
      </c>
      <c r="H39" s="12">
        <v>21</v>
      </c>
    </row>
    <row r="40" spans="1:8" ht="15">
      <c r="A40" s="33">
        <v>35</v>
      </c>
      <c r="B40" s="35" t="s">
        <v>90</v>
      </c>
      <c r="C40" s="35" t="s">
        <v>91</v>
      </c>
      <c r="D40" s="33">
        <v>0</v>
      </c>
      <c r="E40" s="12">
        <v>0</v>
      </c>
      <c r="F40" s="13">
        <v>0</v>
      </c>
      <c r="G40" s="12">
        <v>0</v>
      </c>
      <c r="H40" s="14">
        <v>0</v>
      </c>
    </row>
    <row r="41" ht="18.75">
      <c r="D41" s="10">
        <v>24</v>
      </c>
    </row>
    <row r="56" ht="13.5">
      <c r="A56" s="1"/>
    </row>
    <row r="57" ht="13.5">
      <c r="A57" s="1"/>
    </row>
    <row r="58" ht="13.5">
      <c r="A58" s="1"/>
    </row>
    <row r="59" ht="13.5">
      <c r="A59" s="1"/>
    </row>
    <row r="60" ht="13.5">
      <c r="A60" s="1"/>
    </row>
    <row r="61" ht="13.5">
      <c r="A61" s="1"/>
    </row>
    <row r="62" ht="13.5">
      <c r="A62" s="1"/>
    </row>
    <row r="63" ht="13.5">
      <c r="A63" s="1"/>
    </row>
  </sheetData>
  <sheetProtection/>
  <mergeCells count="3">
    <mergeCell ref="D4:H4"/>
    <mergeCell ref="A1:H3"/>
    <mergeCell ref="A4:C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1" sqref="A1:H3"/>
    </sheetView>
  </sheetViews>
  <sheetFormatPr defaultColWidth="9.140625" defaultRowHeight="12.75"/>
  <cols>
    <col min="1" max="1" width="7.140625" style="5" customWidth="1"/>
    <col min="2" max="2" width="14.28125" style="1" customWidth="1"/>
    <col min="3" max="3" width="21.421875" style="1" customWidth="1"/>
    <col min="4" max="4" width="9.28125" style="5" customWidth="1"/>
    <col min="5" max="6" width="14.28125" style="5" customWidth="1"/>
    <col min="7" max="7" width="14.140625" style="0" customWidth="1"/>
    <col min="8" max="8" width="14.28125" style="0" customWidth="1"/>
  </cols>
  <sheetData>
    <row r="1" spans="1:8" ht="12.75" customHeight="1">
      <c r="A1" s="118" t="s">
        <v>20</v>
      </c>
      <c r="B1" s="118"/>
      <c r="C1" s="118"/>
      <c r="D1" s="118"/>
      <c r="E1" s="118"/>
      <c r="F1" s="118"/>
      <c r="G1" s="118"/>
      <c r="H1" s="118"/>
    </row>
    <row r="2" spans="1:8" ht="12.75" customHeight="1">
      <c r="A2" s="118"/>
      <c r="B2" s="118"/>
      <c r="C2" s="118"/>
      <c r="D2" s="118"/>
      <c r="E2" s="118"/>
      <c r="F2" s="118"/>
      <c r="G2" s="118"/>
      <c r="H2" s="118"/>
    </row>
    <row r="3" spans="1:8" ht="12.75" customHeight="1">
      <c r="A3" s="118"/>
      <c r="B3" s="118"/>
      <c r="C3" s="118"/>
      <c r="D3" s="118"/>
      <c r="E3" s="118"/>
      <c r="F3" s="118"/>
      <c r="G3" s="118"/>
      <c r="H3" s="118"/>
    </row>
    <row r="4" spans="1:8" ht="13.5">
      <c r="A4" s="119" t="s">
        <v>89</v>
      </c>
      <c r="B4" s="120"/>
      <c r="C4" s="121"/>
      <c r="D4" s="117" t="s">
        <v>94</v>
      </c>
      <c r="E4" s="117"/>
      <c r="F4" s="117"/>
      <c r="G4" s="117"/>
      <c r="H4" s="117"/>
    </row>
    <row r="5" spans="1:8" ht="13.5">
      <c r="A5" s="6" t="s">
        <v>15</v>
      </c>
      <c r="B5" s="6" t="s">
        <v>1</v>
      </c>
      <c r="C5" s="6" t="s">
        <v>2</v>
      </c>
      <c r="D5" s="6">
        <v>3</v>
      </c>
      <c r="E5" s="6" t="s">
        <v>10</v>
      </c>
      <c r="F5" s="6" t="s">
        <v>9</v>
      </c>
      <c r="G5" s="8" t="s">
        <v>11</v>
      </c>
      <c r="H5" s="8" t="s">
        <v>12</v>
      </c>
    </row>
    <row r="6" spans="1:8" ht="15">
      <c r="A6" s="33">
        <v>1</v>
      </c>
      <c r="B6" s="35" t="s">
        <v>55</v>
      </c>
      <c r="C6" s="35" t="s">
        <v>21</v>
      </c>
      <c r="D6" s="7" t="s">
        <v>3</v>
      </c>
      <c r="E6" s="11">
        <v>12514</v>
      </c>
      <c r="F6" s="13">
        <v>2.6</v>
      </c>
      <c r="G6" s="12">
        <v>335</v>
      </c>
      <c r="H6" s="12">
        <v>14</v>
      </c>
    </row>
    <row r="7" spans="1:8" ht="15">
      <c r="A7" s="33">
        <v>2</v>
      </c>
      <c r="B7" s="35" t="s">
        <v>56</v>
      </c>
      <c r="C7" s="35" t="s">
        <v>22</v>
      </c>
      <c r="D7" s="7" t="s">
        <v>3</v>
      </c>
      <c r="E7" s="12">
        <v>9060</v>
      </c>
      <c r="F7" s="13">
        <v>3.4</v>
      </c>
      <c r="G7" s="12">
        <v>216</v>
      </c>
      <c r="H7" s="12">
        <v>10</v>
      </c>
    </row>
    <row r="8" spans="1:8" ht="15">
      <c r="A8" s="33">
        <v>3</v>
      </c>
      <c r="B8" s="35" t="s">
        <v>57</v>
      </c>
      <c r="C8" s="35" t="s">
        <v>23</v>
      </c>
      <c r="D8" s="7" t="s">
        <v>3</v>
      </c>
      <c r="E8" s="12">
        <v>7920</v>
      </c>
      <c r="F8" s="13">
        <v>2.9</v>
      </c>
      <c r="G8" s="12">
        <v>177</v>
      </c>
      <c r="H8" s="12">
        <v>9</v>
      </c>
    </row>
    <row r="9" spans="1:8" ht="15">
      <c r="A9" s="33">
        <v>4</v>
      </c>
      <c r="B9" s="35" t="s">
        <v>58</v>
      </c>
      <c r="C9" s="35" t="s">
        <v>24</v>
      </c>
      <c r="D9" s="7" t="s">
        <v>3</v>
      </c>
      <c r="E9" s="12">
        <v>11431</v>
      </c>
      <c r="F9" s="13">
        <v>2.1</v>
      </c>
      <c r="G9" s="12">
        <v>351</v>
      </c>
      <c r="H9" s="12">
        <v>18</v>
      </c>
    </row>
    <row r="10" spans="1:8" ht="15">
      <c r="A10" s="33">
        <v>5</v>
      </c>
      <c r="B10" s="35" t="s">
        <v>59</v>
      </c>
      <c r="C10" s="35" t="s">
        <v>25</v>
      </c>
      <c r="D10" s="7" t="s">
        <v>3</v>
      </c>
      <c r="E10" s="12">
        <v>7751</v>
      </c>
      <c r="F10" s="13">
        <v>2.6</v>
      </c>
      <c r="G10" s="12">
        <v>136</v>
      </c>
      <c r="H10" s="12">
        <v>7</v>
      </c>
    </row>
    <row r="11" spans="1:8" ht="15">
      <c r="A11" s="33">
        <v>6</v>
      </c>
      <c r="B11" s="35" t="s">
        <v>60</v>
      </c>
      <c r="C11" s="35" t="s">
        <v>26</v>
      </c>
      <c r="D11" s="7" t="s">
        <v>3</v>
      </c>
      <c r="E11" s="12">
        <v>10581</v>
      </c>
      <c r="F11" s="13">
        <v>2.8</v>
      </c>
      <c r="G11" s="12">
        <v>308</v>
      </c>
      <c r="H11" s="12">
        <v>15</v>
      </c>
    </row>
    <row r="12" spans="1:8" ht="15">
      <c r="A12" s="33">
        <v>7</v>
      </c>
      <c r="B12" s="35" t="s">
        <v>126</v>
      </c>
      <c r="C12" s="35" t="s">
        <v>27</v>
      </c>
      <c r="D12" s="7" t="s">
        <v>3</v>
      </c>
      <c r="E12" s="12">
        <v>9036</v>
      </c>
      <c r="F12" s="13">
        <v>3.7</v>
      </c>
      <c r="G12" s="12">
        <v>289</v>
      </c>
      <c r="H12" s="12">
        <v>10</v>
      </c>
    </row>
    <row r="13" spans="1:8" ht="15">
      <c r="A13" s="33">
        <v>8</v>
      </c>
      <c r="B13" s="35"/>
      <c r="C13" s="35" t="s">
        <v>28</v>
      </c>
      <c r="D13" s="7" t="s">
        <v>3</v>
      </c>
      <c r="E13" s="12">
        <v>0</v>
      </c>
      <c r="F13" s="13">
        <v>0</v>
      </c>
      <c r="G13" s="12">
        <v>0</v>
      </c>
      <c r="H13" s="12">
        <v>0</v>
      </c>
    </row>
    <row r="14" spans="1:8" ht="15">
      <c r="A14" s="33">
        <v>9</v>
      </c>
      <c r="B14" s="35" t="s">
        <v>62</v>
      </c>
      <c r="C14" s="35" t="s">
        <v>29</v>
      </c>
      <c r="D14" s="7" t="s">
        <v>3</v>
      </c>
      <c r="E14" s="12">
        <v>12315</v>
      </c>
      <c r="F14" s="13">
        <v>4</v>
      </c>
      <c r="G14" s="12">
        <v>463</v>
      </c>
      <c r="H14" s="12">
        <v>18</v>
      </c>
    </row>
    <row r="15" spans="1:8" ht="15">
      <c r="A15" s="33">
        <v>10</v>
      </c>
      <c r="B15" s="35" t="s">
        <v>63</v>
      </c>
      <c r="C15" s="35" t="s">
        <v>30</v>
      </c>
      <c r="D15" s="7">
        <v>0</v>
      </c>
      <c r="E15" s="12">
        <v>9463</v>
      </c>
      <c r="F15" s="13">
        <v>3</v>
      </c>
      <c r="G15" s="12">
        <v>206</v>
      </c>
      <c r="H15" s="12">
        <v>13</v>
      </c>
    </row>
    <row r="16" spans="1:8" ht="15">
      <c r="A16" s="33">
        <v>11</v>
      </c>
      <c r="B16" s="35" t="s">
        <v>64</v>
      </c>
      <c r="C16" s="35" t="s">
        <v>31</v>
      </c>
      <c r="D16" s="7" t="s">
        <v>3</v>
      </c>
      <c r="E16" s="12">
        <v>10107</v>
      </c>
      <c r="F16" s="13">
        <v>3.9</v>
      </c>
      <c r="G16" s="12">
        <v>424</v>
      </c>
      <c r="H16" s="12">
        <v>56</v>
      </c>
    </row>
    <row r="17" spans="1:8" ht="15">
      <c r="A17" s="33">
        <v>12</v>
      </c>
      <c r="B17" s="35" t="s">
        <v>65</v>
      </c>
      <c r="C17" s="35" t="s">
        <v>32</v>
      </c>
      <c r="D17" s="7" t="s">
        <v>3</v>
      </c>
      <c r="E17" s="12">
        <v>9818</v>
      </c>
      <c r="F17" s="13">
        <v>3.9</v>
      </c>
      <c r="G17" s="12">
        <v>329</v>
      </c>
      <c r="H17" s="12">
        <v>21</v>
      </c>
    </row>
    <row r="18" spans="1:8" ht="15">
      <c r="A18" s="33">
        <v>13</v>
      </c>
      <c r="B18" s="35" t="s">
        <v>66</v>
      </c>
      <c r="C18" s="35" t="s">
        <v>33</v>
      </c>
      <c r="D18" s="7" t="s">
        <v>3</v>
      </c>
      <c r="E18" s="12">
        <v>8772</v>
      </c>
      <c r="F18" s="13">
        <v>4.1</v>
      </c>
      <c r="G18" s="12">
        <v>665</v>
      </c>
      <c r="H18" s="12">
        <v>90</v>
      </c>
    </row>
    <row r="19" spans="1:8" ht="15">
      <c r="A19" s="33">
        <v>14</v>
      </c>
      <c r="B19" s="35" t="s">
        <v>67</v>
      </c>
      <c r="C19" s="35" t="s">
        <v>34</v>
      </c>
      <c r="D19" s="7" t="s">
        <v>3</v>
      </c>
      <c r="E19" s="12">
        <v>8617</v>
      </c>
      <c r="F19" s="13">
        <v>3</v>
      </c>
      <c r="G19" s="12">
        <v>149</v>
      </c>
      <c r="H19" s="12">
        <v>7</v>
      </c>
    </row>
    <row r="20" spans="1:8" ht="15">
      <c r="A20" s="33">
        <v>15</v>
      </c>
      <c r="B20" s="17" t="s">
        <v>68</v>
      </c>
      <c r="C20" s="35" t="s">
        <v>35</v>
      </c>
      <c r="D20" s="7" t="s">
        <v>3</v>
      </c>
      <c r="E20" s="12">
        <v>12024</v>
      </c>
      <c r="F20" s="13">
        <v>3.9</v>
      </c>
      <c r="G20" s="12">
        <v>390</v>
      </c>
      <c r="H20" s="12">
        <v>13</v>
      </c>
    </row>
    <row r="21" spans="1:8" ht="15">
      <c r="A21" s="33">
        <v>16</v>
      </c>
      <c r="B21" s="35" t="s">
        <v>69</v>
      </c>
      <c r="C21" s="35" t="s">
        <v>36</v>
      </c>
      <c r="D21" s="7" t="s">
        <v>3</v>
      </c>
      <c r="E21" s="12">
        <v>0</v>
      </c>
      <c r="F21" s="13">
        <v>0</v>
      </c>
      <c r="G21" s="12">
        <v>0</v>
      </c>
      <c r="H21" s="12">
        <v>0</v>
      </c>
    </row>
    <row r="22" spans="1:8" ht="15">
      <c r="A22" s="33">
        <v>17</v>
      </c>
      <c r="B22" s="35" t="s">
        <v>70</v>
      </c>
      <c r="C22" s="35" t="s">
        <v>37</v>
      </c>
      <c r="D22" s="7">
        <v>0</v>
      </c>
      <c r="E22" s="12">
        <v>7089</v>
      </c>
      <c r="F22" s="13">
        <v>2.8</v>
      </c>
      <c r="G22" s="12">
        <v>112</v>
      </c>
      <c r="H22" s="12">
        <v>2</v>
      </c>
    </row>
    <row r="23" spans="1:8" ht="15">
      <c r="A23" s="33">
        <v>18</v>
      </c>
      <c r="B23" s="35" t="s">
        <v>71</v>
      </c>
      <c r="C23" s="35" t="s">
        <v>38</v>
      </c>
      <c r="D23" s="7" t="s">
        <v>3</v>
      </c>
      <c r="E23" s="12">
        <v>15319</v>
      </c>
      <c r="F23" s="13">
        <v>3.9</v>
      </c>
      <c r="G23" s="12">
        <v>535</v>
      </c>
      <c r="H23" s="12">
        <v>31</v>
      </c>
    </row>
    <row r="24" spans="1:8" ht="15">
      <c r="A24" s="33">
        <v>19</v>
      </c>
      <c r="B24" s="35" t="s">
        <v>72</v>
      </c>
      <c r="C24" s="35" t="s">
        <v>39</v>
      </c>
      <c r="D24" s="7">
        <v>0</v>
      </c>
      <c r="E24" s="12">
        <v>7976</v>
      </c>
      <c r="F24" s="13">
        <v>3.1</v>
      </c>
      <c r="G24" s="12">
        <v>189</v>
      </c>
      <c r="H24" s="14">
        <v>16</v>
      </c>
    </row>
    <row r="25" spans="1:8" ht="15">
      <c r="A25" s="33">
        <v>20</v>
      </c>
      <c r="B25" s="35" t="s">
        <v>73</v>
      </c>
      <c r="C25" s="35" t="s">
        <v>40</v>
      </c>
      <c r="D25" s="7" t="s">
        <v>3</v>
      </c>
      <c r="E25" s="12">
        <v>11133</v>
      </c>
      <c r="F25" s="13">
        <v>4</v>
      </c>
      <c r="G25" s="12">
        <v>459</v>
      </c>
      <c r="H25" s="12">
        <v>33</v>
      </c>
    </row>
    <row r="26" spans="1:8" ht="15">
      <c r="A26" s="33">
        <v>21</v>
      </c>
      <c r="B26" s="35" t="s">
        <v>74</v>
      </c>
      <c r="C26" s="35" t="s">
        <v>41</v>
      </c>
      <c r="D26" s="7" t="s">
        <v>3</v>
      </c>
      <c r="E26" s="12">
        <v>6111</v>
      </c>
      <c r="F26" s="13">
        <v>2.4</v>
      </c>
      <c r="G26" s="12">
        <v>107</v>
      </c>
      <c r="H26" s="12">
        <v>4</v>
      </c>
    </row>
    <row r="27" spans="1:8" ht="15">
      <c r="A27" s="33">
        <v>22</v>
      </c>
      <c r="B27" s="35" t="s">
        <v>75</v>
      </c>
      <c r="C27" s="35" t="s">
        <v>42</v>
      </c>
      <c r="D27" s="7" t="s">
        <v>3</v>
      </c>
      <c r="E27" s="12">
        <v>9025</v>
      </c>
      <c r="F27" s="13">
        <v>2.7</v>
      </c>
      <c r="G27" s="12">
        <v>179</v>
      </c>
      <c r="H27" s="12">
        <v>11</v>
      </c>
    </row>
    <row r="28" spans="1:8" ht="15">
      <c r="A28" s="33">
        <v>23</v>
      </c>
      <c r="B28" s="35" t="s">
        <v>76</v>
      </c>
      <c r="C28" s="35" t="s">
        <v>43</v>
      </c>
      <c r="D28" s="7" t="s">
        <v>3</v>
      </c>
      <c r="E28" s="12">
        <v>7599</v>
      </c>
      <c r="F28" s="13">
        <v>2.8</v>
      </c>
      <c r="G28" s="12">
        <v>172</v>
      </c>
      <c r="H28" s="12">
        <v>9</v>
      </c>
    </row>
    <row r="29" spans="1:8" ht="15">
      <c r="A29" s="33">
        <v>24</v>
      </c>
      <c r="B29" s="35" t="s">
        <v>77</v>
      </c>
      <c r="C29" s="35" t="s">
        <v>44</v>
      </c>
      <c r="D29" s="7" t="s">
        <v>3</v>
      </c>
      <c r="E29" s="12">
        <v>11144</v>
      </c>
      <c r="F29" s="13">
        <v>3.6</v>
      </c>
      <c r="G29" s="12">
        <v>292</v>
      </c>
      <c r="H29" s="12">
        <v>13</v>
      </c>
    </row>
    <row r="30" spans="1:8" ht="15">
      <c r="A30" s="33">
        <v>25</v>
      </c>
      <c r="B30" s="35" t="s">
        <v>78</v>
      </c>
      <c r="C30" s="35" t="s">
        <v>45</v>
      </c>
      <c r="D30" s="7" t="s">
        <v>4</v>
      </c>
      <c r="E30" s="12">
        <v>9397</v>
      </c>
      <c r="F30" s="13">
        <v>3.3</v>
      </c>
      <c r="G30" s="12">
        <v>295</v>
      </c>
      <c r="H30" s="14">
        <v>19</v>
      </c>
    </row>
    <row r="31" spans="1:8" ht="15">
      <c r="A31" s="33">
        <v>26</v>
      </c>
      <c r="B31" s="35" t="s">
        <v>79</v>
      </c>
      <c r="C31" s="35" t="s">
        <v>46</v>
      </c>
      <c r="D31" s="7">
        <v>0</v>
      </c>
      <c r="E31" s="12">
        <v>8942</v>
      </c>
      <c r="F31" s="13">
        <v>2</v>
      </c>
      <c r="G31" s="12">
        <v>143</v>
      </c>
      <c r="H31" s="12">
        <v>15</v>
      </c>
    </row>
    <row r="32" spans="1:8" ht="15">
      <c r="A32" s="33">
        <v>27</v>
      </c>
      <c r="B32" s="35" t="s">
        <v>80</v>
      </c>
      <c r="C32" s="35" t="s">
        <v>47</v>
      </c>
      <c r="D32" s="7" t="s">
        <v>3</v>
      </c>
      <c r="E32" s="12">
        <v>8819</v>
      </c>
      <c r="F32" s="13">
        <v>3.2</v>
      </c>
      <c r="G32" s="12">
        <v>164</v>
      </c>
      <c r="H32" s="12">
        <v>6</v>
      </c>
    </row>
    <row r="33" spans="1:8" ht="15">
      <c r="A33" s="33">
        <v>28</v>
      </c>
      <c r="B33" s="35" t="s">
        <v>81</v>
      </c>
      <c r="C33" s="35" t="s">
        <v>48</v>
      </c>
      <c r="D33" s="7" t="s">
        <v>3</v>
      </c>
      <c r="E33" s="12">
        <v>10067</v>
      </c>
      <c r="F33" s="13">
        <v>2.9</v>
      </c>
      <c r="G33" s="12">
        <v>176</v>
      </c>
      <c r="H33" s="12">
        <v>10</v>
      </c>
    </row>
    <row r="34" spans="1:8" ht="15">
      <c r="A34" s="33">
        <v>29</v>
      </c>
      <c r="B34" s="35" t="s">
        <v>82</v>
      </c>
      <c r="C34" s="35" t="s">
        <v>49</v>
      </c>
      <c r="D34" s="7" t="s">
        <v>3</v>
      </c>
      <c r="E34" s="12">
        <v>9033</v>
      </c>
      <c r="F34" s="13">
        <v>3.8</v>
      </c>
      <c r="G34" s="12">
        <v>293</v>
      </c>
      <c r="H34" s="12">
        <v>16</v>
      </c>
    </row>
    <row r="35" spans="1:8" ht="15">
      <c r="A35" s="33">
        <v>30</v>
      </c>
      <c r="B35" s="35" t="s">
        <v>83</v>
      </c>
      <c r="C35" s="35" t="s">
        <v>50</v>
      </c>
      <c r="D35" s="7">
        <v>0</v>
      </c>
      <c r="E35" s="12">
        <v>12711</v>
      </c>
      <c r="F35" s="13">
        <v>3.3</v>
      </c>
      <c r="G35" s="12">
        <v>234</v>
      </c>
      <c r="H35" s="12">
        <v>9</v>
      </c>
    </row>
    <row r="36" spans="1:8" ht="15">
      <c r="A36" s="33">
        <v>31</v>
      </c>
      <c r="B36" s="35" t="s">
        <v>84</v>
      </c>
      <c r="C36" s="35" t="s">
        <v>51</v>
      </c>
      <c r="D36" s="7">
        <v>0</v>
      </c>
      <c r="E36" s="12">
        <v>0</v>
      </c>
      <c r="F36" s="13">
        <v>0</v>
      </c>
      <c r="G36" s="12">
        <v>0</v>
      </c>
      <c r="H36" s="14">
        <v>0</v>
      </c>
    </row>
    <row r="37" spans="1:8" ht="15">
      <c r="A37" s="33">
        <v>32</v>
      </c>
      <c r="B37" s="35" t="s">
        <v>85</v>
      </c>
      <c r="C37" s="35" t="s">
        <v>52</v>
      </c>
      <c r="D37" s="7" t="s">
        <v>3</v>
      </c>
      <c r="E37" s="12">
        <v>9056</v>
      </c>
      <c r="F37" s="12">
        <v>3.1</v>
      </c>
      <c r="G37" s="12">
        <v>196</v>
      </c>
      <c r="H37" s="12">
        <v>7</v>
      </c>
    </row>
    <row r="38" spans="1:8" ht="15">
      <c r="A38" s="33">
        <v>33</v>
      </c>
      <c r="B38" s="35" t="s">
        <v>86</v>
      </c>
      <c r="C38" s="35" t="s">
        <v>53</v>
      </c>
      <c r="D38" s="7">
        <v>0</v>
      </c>
      <c r="E38" s="12">
        <v>7303</v>
      </c>
      <c r="F38" s="12">
        <v>3.3</v>
      </c>
      <c r="G38" s="12">
        <v>185</v>
      </c>
      <c r="H38" s="12">
        <v>12</v>
      </c>
    </row>
    <row r="39" spans="1:8" ht="15">
      <c r="A39" s="33">
        <v>34</v>
      </c>
      <c r="B39" s="35" t="s">
        <v>87</v>
      </c>
      <c r="C39" s="35" t="s">
        <v>54</v>
      </c>
      <c r="D39" s="7" t="s">
        <v>3</v>
      </c>
      <c r="E39" s="12">
        <v>13849</v>
      </c>
      <c r="F39" s="12">
        <v>3.6</v>
      </c>
      <c r="G39" s="12">
        <v>391</v>
      </c>
      <c r="H39" s="12">
        <v>21</v>
      </c>
    </row>
    <row r="40" spans="1:8" ht="15">
      <c r="A40" s="33">
        <v>35</v>
      </c>
      <c r="B40" s="35" t="s">
        <v>90</v>
      </c>
      <c r="C40" s="35" t="s">
        <v>91</v>
      </c>
      <c r="D40" s="7" t="s">
        <v>3</v>
      </c>
      <c r="E40" s="12">
        <v>9270</v>
      </c>
      <c r="F40" s="12">
        <v>3.3</v>
      </c>
      <c r="G40" s="12">
        <v>324</v>
      </c>
      <c r="H40" s="12">
        <v>22</v>
      </c>
    </row>
    <row r="41" ht="18.75">
      <c r="D41" s="10">
        <v>32</v>
      </c>
    </row>
    <row r="56" ht="13.5">
      <c r="A56" s="1"/>
    </row>
    <row r="57" ht="13.5">
      <c r="A57" s="1"/>
    </row>
    <row r="58" ht="13.5">
      <c r="A58" s="1"/>
    </row>
    <row r="59" ht="13.5">
      <c r="A59" s="1"/>
    </row>
    <row r="60" ht="13.5">
      <c r="A60" s="1"/>
    </row>
    <row r="61" ht="13.5">
      <c r="A61" s="1"/>
    </row>
    <row r="62" ht="13.5">
      <c r="A62" s="1"/>
    </row>
    <row r="63" ht="13.5">
      <c r="A63" s="1"/>
    </row>
  </sheetData>
  <sheetProtection/>
  <mergeCells count="3">
    <mergeCell ref="D4:H4"/>
    <mergeCell ref="A1:H3"/>
    <mergeCell ref="A4:C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A1" sqref="A1:L3"/>
    </sheetView>
  </sheetViews>
  <sheetFormatPr defaultColWidth="9.140625" defaultRowHeight="12.75"/>
  <cols>
    <col min="1" max="1" width="7.140625" style="5" customWidth="1"/>
    <col min="2" max="2" width="14.28125" style="1" customWidth="1"/>
    <col min="3" max="3" width="21.421875" style="1" customWidth="1"/>
    <col min="4" max="6" width="10.00390625" style="5" customWidth="1"/>
    <col min="7" max="8" width="10.00390625" style="9" customWidth="1"/>
    <col min="9" max="9" width="10.00390625" style="0" customWidth="1"/>
  </cols>
  <sheetData>
    <row r="1" spans="1:12" ht="12.75" customHeight="1">
      <c r="A1" s="122" t="s">
        <v>96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2.75" customHeight="1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2.75" customHeight="1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2" ht="13.5">
      <c r="A4" s="119" t="s">
        <v>89</v>
      </c>
      <c r="B4" s="120"/>
      <c r="C4" s="121"/>
      <c r="D4" s="119" t="s">
        <v>16</v>
      </c>
      <c r="E4" s="120"/>
      <c r="F4" s="120"/>
      <c r="G4" s="117" t="s">
        <v>17</v>
      </c>
      <c r="H4" s="117"/>
      <c r="I4" s="117"/>
      <c r="J4" s="117" t="s">
        <v>18</v>
      </c>
      <c r="K4" s="117"/>
      <c r="L4" s="117"/>
    </row>
    <row r="5" spans="1:12" ht="13.5">
      <c r="A5" s="6" t="s">
        <v>15</v>
      </c>
      <c r="B5" s="6" t="s">
        <v>1</v>
      </c>
      <c r="C5" s="6" t="s">
        <v>2</v>
      </c>
      <c r="D5" s="6" t="s">
        <v>8</v>
      </c>
      <c r="E5" s="6" t="s">
        <v>14</v>
      </c>
      <c r="F5" s="6" t="s">
        <v>13</v>
      </c>
      <c r="G5" s="6" t="s">
        <v>8</v>
      </c>
      <c r="H5" s="6" t="s">
        <v>14</v>
      </c>
      <c r="I5" s="6" t="s">
        <v>13</v>
      </c>
      <c r="J5" s="6" t="s">
        <v>8</v>
      </c>
      <c r="K5" s="6" t="s">
        <v>14</v>
      </c>
      <c r="L5" s="6" t="s">
        <v>13</v>
      </c>
    </row>
    <row r="6" spans="1:12" ht="14.25">
      <c r="A6" s="12">
        <v>1</v>
      </c>
      <c r="B6" s="18" t="s">
        <v>55</v>
      </c>
      <c r="C6" s="18" t="s">
        <v>21</v>
      </c>
      <c r="D6" s="16">
        <f>('КОН-1'!F6*'КОН-1'!G6)/'КОН-1'!E6*100</f>
        <v>5.699367554052066</v>
      </c>
      <c r="E6" s="15">
        <f>('КОН-2'!F6*'КОН-2'!G6)/'КОН-2'!E6*100</f>
        <v>8.370750481077614</v>
      </c>
      <c r="F6" s="15">
        <f>('КОН-3'!F6*'КОН-3'!G6)/'КОН-3'!E6*100</f>
        <v>6.960204570880614</v>
      </c>
      <c r="G6" s="11">
        <f>'КОН-1'!F6*'КОН-1'!G6</f>
        <v>387.5</v>
      </c>
      <c r="H6" s="11">
        <f>'КОН-2'!F6*'КОН-2'!G6</f>
        <v>522</v>
      </c>
      <c r="I6" s="12">
        <f>'КОН-3'!F6*'КОН-3'!G6</f>
        <v>871</v>
      </c>
      <c r="J6" s="16">
        <f>'КОН-1'!G6/'КОН-1'!E6*100</f>
        <v>2.279747021620827</v>
      </c>
      <c r="K6" s="16">
        <f>'КОН-2'!G6/'КОН-2'!E6*100</f>
        <v>2.790250160359205</v>
      </c>
      <c r="L6" s="16">
        <f>'КОН-3'!G6/'КОН-3'!E6*100</f>
        <v>2.6770017580310053</v>
      </c>
    </row>
    <row r="7" spans="1:12" ht="14.25">
      <c r="A7" s="12">
        <v>2</v>
      </c>
      <c r="B7" s="18" t="s">
        <v>56</v>
      </c>
      <c r="C7" s="18" t="s">
        <v>22</v>
      </c>
      <c r="D7" s="16">
        <f>('КОН-1'!F7*'КОН-1'!G7)/'КОН-1'!E7*100</f>
        <v>7.391304347826087</v>
      </c>
      <c r="E7" s="15">
        <f>('КОН-2'!F7*'КОН-2'!G7)/'КОН-2'!E7*100</f>
        <v>5.373693243875801</v>
      </c>
      <c r="F7" s="15">
        <f>('КОН-3'!F7*'КОН-3'!G7)/'КОН-3'!E7*100</f>
        <v>8.105960264900663</v>
      </c>
      <c r="G7" s="11">
        <f>'КОН-1'!F7*'КОН-1'!G7</f>
        <v>646</v>
      </c>
      <c r="H7" s="11">
        <f>'КОН-2'!F7*'КОН-2'!G7</f>
        <v>344.40000000000003</v>
      </c>
      <c r="I7" s="12">
        <f>'КОН-3'!F7*'КОН-3'!G7</f>
        <v>734.4</v>
      </c>
      <c r="J7" s="16">
        <f>'КОН-1'!G7/'КОН-1'!E7*100</f>
        <v>2.1739130434782608</v>
      </c>
      <c r="K7" s="16">
        <f>'КОН-2'!G7/'КОН-2'!E7*100</f>
        <v>2.5589015447027617</v>
      </c>
      <c r="L7" s="16">
        <f>'КОН-3'!G7/'КОН-3'!E7*100</f>
        <v>2.384105960264901</v>
      </c>
    </row>
    <row r="8" spans="1:12" ht="14.25">
      <c r="A8" s="12">
        <v>3</v>
      </c>
      <c r="B8" s="18" t="s">
        <v>57</v>
      </c>
      <c r="C8" s="18" t="s">
        <v>23</v>
      </c>
      <c r="D8" s="16">
        <f>('КОН-1'!F8*'КОН-1'!G8)/'КОН-1'!E8*100</f>
        <v>5.962666666666667</v>
      </c>
      <c r="E8" s="15">
        <f>('КОН-2'!F8*'КОН-2'!G8)/'КОН-2'!E8*100</f>
        <v>8.547615971055691</v>
      </c>
      <c r="F8" s="15">
        <f>('КОН-3'!F8*'КОН-3'!G8)/'КОН-3'!E8*100</f>
        <v>6.4810606060606055</v>
      </c>
      <c r="G8" s="11">
        <f>'КОН-1'!F8*'КОН-1'!G8</f>
        <v>447.2</v>
      </c>
      <c r="H8" s="11">
        <f>'КОН-2'!F8*'КОН-2'!G8</f>
        <v>661.5</v>
      </c>
      <c r="I8" s="12">
        <f>'КОН-3'!F8*'КОН-3'!G8</f>
        <v>513.3</v>
      </c>
      <c r="J8" s="16">
        <f>'КОН-1'!G8/'КОН-1'!E8*100</f>
        <v>2.2933333333333334</v>
      </c>
      <c r="K8" s="16">
        <f>'КОН-2'!G8/'КОН-2'!E8*100</f>
        <v>2.4421759917301977</v>
      </c>
      <c r="L8" s="16">
        <f>'КОН-3'!G8/'КОН-3'!E8*100</f>
        <v>2.234848484848485</v>
      </c>
    </row>
    <row r="9" spans="1:12" ht="14.25">
      <c r="A9" s="12">
        <v>4</v>
      </c>
      <c r="B9" s="18" t="s">
        <v>58</v>
      </c>
      <c r="C9" s="18" t="s">
        <v>24</v>
      </c>
      <c r="D9" s="16">
        <f>('КОН-1'!F9*'КОН-1'!G9)/'КОН-1'!E9*100</f>
        <v>5.165628074778616</v>
      </c>
      <c r="E9" s="15">
        <f>('КОН-2'!F9*'КОН-2'!G9)/'КОН-2'!E9*100</f>
        <v>5.828687278256462</v>
      </c>
      <c r="F9" s="15">
        <f>('КОН-3'!F9*'КОН-3'!G9)/'КОН-3'!E9*100</f>
        <v>6.448254745866504</v>
      </c>
      <c r="G9" s="11">
        <f>'КОН-1'!F9*'КОН-1'!G9</f>
        <v>630</v>
      </c>
      <c r="H9" s="11">
        <f>'КОН-2'!F9*'КОН-2'!G9</f>
        <v>460</v>
      </c>
      <c r="I9" s="12">
        <f>'КОН-3'!F9*'КОН-3'!G9</f>
        <v>737.1</v>
      </c>
      <c r="J9" s="16">
        <f>'КОН-1'!G9/'КОН-1'!E9*100</f>
        <v>2.459822892751722</v>
      </c>
      <c r="K9" s="16">
        <f>'КОН-2'!G9/'КОН-2'!E9*100</f>
        <v>2.331474911302585</v>
      </c>
      <c r="L9" s="16">
        <f>'КОН-3'!G9/'КОН-3'!E9*100</f>
        <v>3.070597498031668</v>
      </c>
    </row>
    <row r="10" spans="1:12" ht="14.25">
      <c r="A10" s="12">
        <v>5</v>
      </c>
      <c r="B10" s="18" t="s">
        <v>59</v>
      </c>
      <c r="C10" s="18" t="s">
        <v>25</v>
      </c>
      <c r="D10" s="16">
        <f>('КОН-1'!F10*'КОН-1'!G10)/'КОН-1'!E10*100</f>
        <v>3.6086851043182917</v>
      </c>
      <c r="E10" s="42"/>
      <c r="F10" s="15">
        <f>('КОН-3'!F10*'КОН-3'!G10)/'КОН-3'!E10*100</f>
        <v>4.5619920010321255</v>
      </c>
      <c r="G10" s="11">
        <f>'КОН-1'!F10*'КОН-1'!G10</f>
        <v>297.5</v>
      </c>
      <c r="H10" s="42"/>
      <c r="I10" s="12">
        <f>'КОН-3'!F10*'КОН-3'!G10</f>
        <v>353.6</v>
      </c>
      <c r="J10" s="16">
        <f>'КОН-1'!G10/'КОН-1'!E10*100</f>
        <v>1.4434740417273169</v>
      </c>
      <c r="K10" s="42"/>
      <c r="L10" s="16">
        <f>'КОН-3'!G10/'КОН-3'!E10*100</f>
        <v>1.7546123080892788</v>
      </c>
    </row>
    <row r="11" spans="1:12" ht="14.25">
      <c r="A11" s="12">
        <v>6</v>
      </c>
      <c r="B11" s="18" t="s">
        <v>60</v>
      </c>
      <c r="C11" s="18" t="s">
        <v>26</v>
      </c>
      <c r="D11" s="16">
        <f>('КОН-1'!F11*'КОН-1'!G11)/'КОН-1'!E11*100</f>
        <v>6.833465016240892</v>
      </c>
      <c r="E11" s="42"/>
      <c r="F11" s="15">
        <f>('КОН-3'!F11*'КОН-3'!G11)/'КОН-3'!E11*100</f>
        <v>8.150458368774217</v>
      </c>
      <c r="G11" s="11">
        <f>'КОН-1'!F11*'КОН-1'!G11</f>
        <v>778.4</v>
      </c>
      <c r="H11" s="42"/>
      <c r="I11" s="12">
        <f>'КОН-3'!F11*'КОН-3'!G11</f>
        <v>862.4</v>
      </c>
      <c r="J11" s="16">
        <f>'КОН-1'!G11/'КОН-1'!E11*100</f>
        <v>2.4405232200860327</v>
      </c>
      <c r="K11" s="42"/>
      <c r="L11" s="16">
        <f>'КОН-3'!G11/'КОН-3'!E11*100</f>
        <v>2.9108779888479352</v>
      </c>
    </row>
    <row r="12" spans="1:12" ht="14.25">
      <c r="A12" s="12">
        <v>7</v>
      </c>
      <c r="B12" s="18" t="s">
        <v>126</v>
      </c>
      <c r="C12" s="18" t="s">
        <v>27</v>
      </c>
      <c r="D12" s="16">
        <f>('КОН-1'!F12*'КОН-1'!G12)/'КОН-1'!E12*100</f>
        <v>10.112718204488779</v>
      </c>
      <c r="E12" s="15">
        <f>('КОН-2'!F12*'КОН-2'!G12)/'КОН-2'!E12*100</f>
        <v>10.718971398583049</v>
      </c>
      <c r="F12" s="15">
        <f>('КОН-3'!F12*'КОН-3'!G12)/'КОН-3'!E12*100</f>
        <v>11.833776007082779</v>
      </c>
      <c r="G12" s="11">
        <f>'КОН-1'!F12*'КОН-1'!G12</f>
        <v>1013.8000000000001</v>
      </c>
      <c r="H12" s="11">
        <f>'КОН-2'!F12*'КОН-2'!G12</f>
        <v>817</v>
      </c>
      <c r="I12" s="12">
        <f>'КОН-3'!F12*'КОН-3'!G12</f>
        <v>1069.3</v>
      </c>
      <c r="J12" s="16">
        <f>'КОН-1'!G12/'КОН-1'!E12*100</f>
        <v>2.733167082294264</v>
      </c>
      <c r="K12" s="16">
        <f>'КОН-2'!G12/'КОН-2'!E12*100</f>
        <v>2.820781946995539</v>
      </c>
      <c r="L12" s="16">
        <f>'КОН-3'!G12/'КОН-3'!E12*100</f>
        <v>3.1983178397521024</v>
      </c>
    </row>
    <row r="13" spans="1:12" ht="14.25">
      <c r="A13" s="12">
        <v>8</v>
      </c>
      <c r="B13" s="18"/>
      <c r="C13" s="18" t="s">
        <v>28</v>
      </c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14.25">
      <c r="A14" s="12">
        <v>9</v>
      </c>
      <c r="B14" s="18" t="s">
        <v>62</v>
      </c>
      <c r="C14" s="18" t="s">
        <v>29</v>
      </c>
      <c r="D14" s="16">
        <f>('КОН-1'!F14*'КОН-1'!G14)/'КОН-1'!E14*100</f>
        <v>6.124567474048442</v>
      </c>
      <c r="E14" s="42"/>
      <c r="F14" s="15">
        <f>('КОН-3'!F14*'КОН-3'!G14)/'КОН-3'!E14*100</f>
        <v>15.038570848558669</v>
      </c>
      <c r="G14" s="11">
        <f>'КОН-1'!F14*'КОН-1'!G14</f>
        <v>566.4</v>
      </c>
      <c r="H14" s="42"/>
      <c r="I14" s="12">
        <f>'КОН-3'!F14*'КОН-3'!G14</f>
        <v>1852</v>
      </c>
      <c r="J14" s="16">
        <f>'КОН-1'!G14/'КОН-1'!E14*100</f>
        <v>1.9139273356401383</v>
      </c>
      <c r="K14" s="42"/>
      <c r="L14" s="16">
        <f>'КОН-3'!G14/'КОН-3'!E14*100</f>
        <v>3.759642712139667</v>
      </c>
    </row>
    <row r="15" spans="1:12" ht="14.25">
      <c r="A15" s="12">
        <v>10</v>
      </c>
      <c r="B15" s="18" t="s">
        <v>63</v>
      </c>
      <c r="C15" s="18" t="s">
        <v>30</v>
      </c>
      <c r="D15" s="16">
        <f>('КОН-1'!F15*'КОН-1'!G15)/'КОН-1'!E15*100</f>
        <v>9.385195662423387</v>
      </c>
      <c r="E15" s="42"/>
      <c r="F15" s="15">
        <f>('КОН-3'!F15*'КОН-3'!G15)/'КОН-3'!E15*100</f>
        <v>6.530698509986261</v>
      </c>
      <c r="G15" s="11">
        <f>'КОН-1'!F15*'КОН-1'!G15</f>
        <v>995.3000000000001</v>
      </c>
      <c r="H15" s="42"/>
      <c r="I15" s="12">
        <f>'КОН-3'!F15*'КОН-3'!G15</f>
        <v>618</v>
      </c>
      <c r="J15" s="16">
        <f>'КОН-1'!G15/'КОН-1'!E15*100</f>
        <v>2.536539368222537</v>
      </c>
      <c r="K15" s="42"/>
      <c r="L15" s="16">
        <f>'КОН-3'!G15/'КОН-3'!E15*100</f>
        <v>2.1768995033287544</v>
      </c>
    </row>
    <row r="16" spans="1:12" ht="14.25">
      <c r="A16" s="12">
        <v>11</v>
      </c>
      <c r="B16" s="18" t="s">
        <v>64</v>
      </c>
      <c r="C16" s="18" t="s">
        <v>31</v>
      </c>
      <c r="D16" s="16">
        <f>('КОН-1'!F16*'КОН-1'!G16)/'КОН-1'!E16*100</f>
        <v>17.620521892967712</v>
      </c>
      <c r="E16" s="15">
        <f>('КОН-2'!F16*'КОН-2'!G16)/'КОН-2'!E16*100</f>
        <v>18.86022795440912</v>
      </c>
      <c r="F16" s="15">
        <f>('КОН-3'!F16*'КОН-3'!G16)/'КОН-3'!E16*100</f>
        <v>16.36093796378747</v>
      </c>
      <c r="G16" s="11">
        <f>'КОН-1'!F16*'КОН-1'!G16</f>
        <v>1992</v>
      </c>
      <c r="H16" s="11">
        <f>'КОН-2'!F16*'КОН-2'!G16</f>
        <v>1572</v>
      </c>
      <c r="I16" s="12">
        <f>'КОН-3'!F16*'КОН-3'!G16</f>
        <v>1653.6</v>
      </c>
      <c r="J16" s="16">
        <f>'КОН-1'!G16/'КОН-1'!E16*100</f>
        <v>4.405130473241928</v>
      </c>
      <c r="K16" s="16">
        <f>'КОН-2'!G16/'КОН-2'!E16*100</f>
        <v>4.71505698860228</v>
      </c>
      <c r="L16" s="16">
        <f>'КОН-3'!G16/'КОН-3'!E16*100</f>
        <v>4.195112298407045</v>
      </c>
    </row>
    <row r="17" spans="1:12" ht="14.25">
      <c r="A17" s="12">
        <v>12</v>
      </c>
      <c r="B17" s="18" t="s">
        <v>65</v>
      </c>
      <c r="C17" s="18" t="s">
        <v>32</v>
      </c>
      <c r="D17" s="16">
        <f>('КОН-1'!F17*'КОН-1'!G17)/'КОН-1'!E17*100</f>
        <v>14.329851405031633</v>
      </c>
      <c r="E17" s="15">
        <f>('КОН-2'!F17*'КОН-2'!G17)/'КОН-2'!E17*100</f>
        <v>10.108009838519944</v>
      </c>
      <c r="F17" s="15">
        <f>('КОН-3'!F17*'КОН-3'!G17)/'КОН-3'!E17*100</f>
        <v>13.068853126909758</v>
      </c>
      <c r="G17" s="11">
        <f>'КОН-1'!F17*'КОН-1'!G17</f>
        <v>1948</v>
      </c>
      <c r="H17" s="11">
        <f>'КОН-2'!F17*'КОН-2'!G17</f>
        <v>945.1999999999999</v>
      </c>
      <c r="I17" s="12">
        <f>'КОН-3'!F17*'КОН-3'!G17</f>
        <v>1283.1</v>
      </c>
      <c r="J17" s="16">
        <f>'КОН-1'!G17/'КОН-1'!E17*100</f>
        <v>3.582462851257908</v>
      </c>
      <c r="K17" s="16">
        <f>'КОН-2'!G17/'КОН-2'!E17*100</f>
        <v>2.972944070152925</v>
      </c>
      <c r="L17" s="16">
        <f>'КОН-3'!G17/'КОН-3'!E17*100</f>
        <v>3.350987981258912</v>
      </c>
    </row>
    <row r="18" spans="1:12" ht="14.25">
      <c r="A18" s="12">
        <v>13</v>
      </c>
      <c r="B18" s="18" t="s">
        <v>66</v>
      </c>
      <c r="C18" s="18" t="s">
        <v>33</v>
      </c>
      <c r="D18" s="16">
        <f>('КОН-1'!F18*'КОН-1'!G18)/'КОН-1'!E18*100</f>
        <v>27.89330430048993</v>
      </c>
      <c r="E18" s="15">
        <f>('КОН-2'!F18*'КОН-2'!G18)/'КОН-2'!E18*100</f>
        <v>34.97047837088807</v>
      </c>
      <c r="F18" s="15">
        <f>('КОН-3'!F18*'КОН-3'!G18)/'КОН-3'!E18*100</f>
        <v>31.081851345189232</v>
      </c>
      <c r="G18" s="11">
        <f>'КОН-1'!F18*'КОН-1'!G18</f>
        <v>3074.4</v>
      </c>
      <c r="H18" s="11">
        <f>'КОН-2'!F18*'КОН-2'!G18</f>
        <v>2902.2000000000003</v>
      </c>
      <c r="I18" s="12">
        <f>'КОН-3'!F18*'КОН-3'!G18</f>
        <v>2726.4999999999995</v>
      </c>
      <c r="J18" s="16">
        <f>'КОН-1'!G18/'КОН-1'!E18*100</f>
        <v>6.641262928688079</v>
      </c>
      <c r="K18" s="16">
        <f>'КОН-2'!G18/'КОН-2'!E18*100</f>
        <v>8.326304374020967</v>
      </c>
      <c r="L18" s="16">
        <f>'КОН-3'!G18/'КОН-3'!E18*100</f>
        <v>7.5809393524851805</v>
      </c>
    </row>
    <row r="19" spans="1:12" ht="14.25">
      <c r="A19" s="12">
        <v>14</v>
      </c>
      <c r="B19" s="18" t="s">
        <v>67</v>
      </c>
      <c r="C19" s="18" t="s">
        <v>34</v>
      </c>
      <c r="D19" s="16">
        <f>('КОН-1'!F19*'КОН-1'!G19)/'КОН-1'!E19*100</f>
        <v>3.6212624584717608</v>
      </c>
      <c r="E19" s="42"/>
      <c r="F19" s="15">
        <f>('КОН-3'!F19*'КОН-3'!G19)/'КОН-3'!E19*100</f>
        <v>5.187420215852385</v>
      </c>
      <c r="G19" s="11">
        <f>'КОН-1'!F19*'КОН-1'!G19</f>
        <v>228.9</v>
      </c>
      <c r="H19" s="42"/>
      <c r="I19" s="12">
        <f>'КОН-3'!F19*'КОН-3'!G19</f>
        <v>447</v>
      </c>
      <c r="J19" s="16">
        <f>'КОН-1'!G19/'КОН-1'!E19*100</f>
        <v>1.7244106945103623</v>
      </c>
      <c r="K19" s="42"/>
      <c r="L19" s="16">
        <f>'КОН-3'!G19/'КОН-3'!E19*100</f>
        <v>1.7291400719507948</v>
      </c>
    </row>
    <row r="20" spans="1:12" ht="14.25">
      <c r="A20" s="12">
        <v>15</v>
      </c>
      <c r="B20" s="18" t="s">
        <v>68</v>
      </c>
      <c r="C20" s="18" t="s">
        <v>35</v>
      </c>
      <c r="D20" s="16">
        <f>('КОН-1'!F20*'КОН-1'!G20)/'КОН-1'!E20*100</f>
        <v>9.739726027397259</v>
      </c>
      <c r="E20" s="15">
        <f>('КОН-2'!F20*'КОН-2'!G20)/'КОН-2'!E20*100</f>
        <v>17.36964701666368</v>
      </c>
      <c r="F20" s="15">
        <f>('КОН-3'!F20*'КОН-3'!G20)/'КОН-3'!E20*100</f>
        <v>12.649700598802397</v>
      </c>
      <c r="G20" s="11">
        <f>'КОН-1'!F20*'КОН-1'!G20</f>
        <v>782.0999999999999</v>
      </c>
      <c r="H20" s="11">
        <f>'КОН-2'!F20*'КОН-2'!G20</f>
        <v>969.4000000000001</v>
      </c>
      <c r="I20" s="12">
        <f>'КОН-3'!F20*'КОН-3'!G20</f>
        <v>1521</v>
      </c>
      <c r="J20" s="16">
        <f>'КОН-1'!G20/'КОН-1'!E20*100</f>
        <v>2.951432129514321</v>
      </c>
      <c r="K20" s="16">
        <f>'КОН-2'!G20/'КОН-2'!E20*100</f>
        <v>4.694499193692887</v>
      </c>
      <c r="L20" s="16">
        <f>'КОН-3'!G20/'КОН-3'!E20*100</f>
        <v>3.243512974051896</v>
      </c>
    </row>
    <row r="21" spans="1:12" ht="14.25">
      <c r="A21" s="12">
        <v>16</v>
      </c>
      <c r="B21" s="18" t="s">
        <v>69</v>
      </c>
      <c r="C21" s="18" t="s">
        <v>36</v>
      </c>
      <c r="D21" s="42"/>
      <c r="E21" s="15">
        <f>('КОН-2'!F21*'КОН-2'!G21)/'КОН-2'!E21*100</f>
        <v>14.845360824742269</v>
      </c>
      <c r="F21" s="42"/>
      <c r="G21" s="42"/>
      <c r="H21" s="11">
        <f>'КОН-2'!F21*'КОН-2'!G21</f>
        <v>820.8000000000001</v>
      </c>
      <c r="I21" s="42"/>
      <c r="J21" s="42"/>
      <c r="K21" s="16">
        <f>'КОН-2'!G21/'КОН-2'!E21*100</f>
        <v>4.123711340206185</v>
      </c>
      <c r="L21" s="42"/>
    </row>
    <row r="22" spans="1:12" ht="14.25">
      <c r="A22" s="12">
        <v>17</v>
      </c>
      <c r="B22" s="18" t="s">
        <v>70</v>
      </c>
      <c r="C22" s="18" t="s">
        <v>37</v>
      </c>
      <c r="D22" s="16">
        <f>('КОН-1'!F22*'КОН-1'!G22)/'КОН-1'!E22*100</f>
        <v>4.145139973567223</v>
      </c>
      <c r="E22" s="15">
        <f>('КОН-2'!F22*'КОН-2'!G22)/'КОН-2'!E22*100</f>
        <v>5.267727930535456</v>
      </c>
      <c r="F22" s="15">
        <f>('КОН-3'!F22*'КОН-3'!G22)/'КОН-3'!E22*100</f>
        <v>4.423755113556213</v>
      </c>
      <c r="G22" s="11">
        <f>'КОН-1'!F22*'КОН-1'!G22</f>
        <v>345</v>
      </c>
      <c r="H22" s="11">
        <f>'КОН-2'!F22*'КОН-2'!G22</f>
        <v>291.2</v>
      </c>
      <c r="I22" s="12">
        <f>'КОН-3'!F22*'КОН-3'!G22</f>
        <v>313.59999999999997</v>
      </c>
      <c r="J22" s="16">
        <f>'КОН-1'!G22/'КОН-1'!E22*100</f>
        <v>1.3817133245224078</v>
      </c>
      <c r="K22" s="16">
        <f>'КОН-2'!G22/'КОН-2'!E22*100</f>
        <v>1.881331403762663</v>
      </c>
      <c r="L22" s="16">
        <f>'КОН-3'!G22/'КОН-3'!E22*100</f>
        <v>1.5799125405557908</v>
      </c>
    </row>
    <row r="23" spans="1:12" ht="14.25">
      <c r="A23" s="12">
        <v>18</v>
      </c>
      <c r="B23" s="18" t="s">
        <v>71</v>
      </c>
      <c r="C23" s="18" t="s">
        <v>38</v>
      </c>
      <c r="D23" s="16">
        <f>('КОН-1'!F23*'КОН-1'!G23)/'КОН-1'!E23*100</f>
        <v>10.548528125910812</v>
      </c>
      <c r="E23" s="15">
        <f>('КОН-2'!F23*'КОН-2'!G23)/'КОН-2'!E23*100</f>
        <v>11.66407465007776</v>
      </c>
      <c r="F23" s="15">
        <f>('КОН-3'!F23*'КОН-3'!G23)/'КОН-3'!E23*100</f>
        <v>13.62034075331288</v>
      </c>
      <c r="G23" s="11">
        <f>'КОН-1'!F23*'КОН-1'!G23</f>
        <v>1809.6</v>
      </c>
      <c r="H23" s="11">
        <f>'КОН-2'!F23*'КОН-2'!G23</f>
        <v>1050</v>
      </c>
      <c r="I23" s="12">
        <f>'КОН-3'!F23*'КОН-3'!G23</f>
        <v>2086.5</v>
      </c>
      <c r="J23" s="16">
        <f>'КОН-1'!G23/'КОН-1'!E23*100</f>
        <v>2.704750801515593</v>
      </c>
      <c r="K23" s="16">
        <f>'КОН-2'!G23/'КОН-2'!E23*100</f>
        <v>3.3325927571650746</v>
      </c>
      <c r="L23" s="16">
        <f>'КОН-3'!G23/'КОН-3'!E23*100</f>
        <v>3.4923950649520203</v>
      </c>
    </row>
    <row r="24" spans="1:12" ht="14.25">
      <c r="A24" s="12">
        <v>19</v>
      </c>
      <c r="B24" s="18" t="s">
        <v>72</v>
      </c>
      <c r="C24" s="18" t="s">
        <v>39</v>
      </c>
      <c r="D24" s="16">
        <f>('КОН-1'!F24*'КОН-1'!G24)/'КОН-1'!E24*100</f>
        <v>11.053756630512233</v>
      </c>
      <c r="E24" s="15">
        <f>('КОН-2'!F24*'КОН-2'!G24)/'КОН-2'!E24*100</f>
        <v>8.764516580383377</v>
      </c>
      <c r="F24" s="15">
        <f>('КОН-3'!F24*'КОН-3'!G24)/'КОН-3'!E24*100</f>
        <v>7.345787362086259</v>
      </c>
      <c r="G24" s="11">
        <f>'КОН-1'!F24*'КОН-1'!G24</f>
        <v>1396.2</v>
      </c>
      <c r="H24" s="11">
        <f>'КОН-2'!F24*'КОН-2'!G24</f>
        <v>626.4</v>
      </c>
      <c r="I24" s="12">
        <f>'КОН-3'!F24*'КОН-3'!G24</f>
        <v>585.9</v>
      </c>
      <c r="J24" s="16">
        <f>'КОН-1'!G24/'КОН-1'!E24*100</f>
        <v>2.834296571926213</v>
      </c>
      <c r="K24" s="16">
        <f>'КОН-2'!G24/'КОН-2'!E24*100</f>
        <v>3.0222470966839237</v>
      </c>
      <c r="L24" s="16">
        <f>'КОН-3'!G24/'КОН-3'!E24*100</f>
        <v>2.369608826479438</v>
      </c>
    </row>
    <row r="25" spans="1:12" ht="14.25">
      <c r="A25" s="12">
        <v>20</v>
      </c>
      <c r="B25" s="18" t="s">
        <v>73</v>
      </c>
      <c r="C25" s="18" t="s">
        <v>40</v>
      </c>
      <c r="D25" s="16">
        <f>('КОН-1'!F25*'КОН-1'!G25)/'КОН-1'!E25*100</f>
        <v>10.824037423533644</v>
      </c>
      <c r="E25" s="42"/>
      <c r="F25" s="15">
        <f>('КОН-3'!F25*'КОН-3'!G25)/'КОН-3'!E25*100</f>
        <v>16.49151172190784</v>
      </c>
      <c r="G25" s="11">
        <f>'КОН-1'!F25*'КОН-1'!G25</f>
        <v>1504</v>
      </c>
      <c r="H25" s="42"/>
      <c r="I25" s="12">
        <f>'КОН-3'!F25*'КОН-3'!G25</f>
        <v>1836</v>
      </c>
      <c r="J25" s="16">
        <f>'КОН-1'!G25/'КОН-1'!E25*100</f>
        <v>2.706009355883411</v>
      </c>
      <c r="K25" s="42"/>
      <c r="L25" s="16">
        <f>'КОН-3'!G25/'КОН-3'!E25*100</f>
        <v>4.12287793047696</v>
      </c>
    </row>
    <row r="26" spans="1:12" ht="14.25">
      <c r="A26" s="12">
        <v>21</v>
      </c>
      <c r="B26" s="18" t="s">
        <v>74</v>
      </c>
      <c r="C26" s="18" t="s">
        <v>41</v>
      </c>
      <c r="D26" s="16">
        <f>('КОН-1'!F26*'КОН-1'!G26)/'КОН-1'!E26*100</f>
        <v>4.829150716007373</v>
      </c>
      <c r="E26" s="15">
        <f>('КОН-2'!F26*'КОН-2'!G26)/'КОН-2'!E26*100</f>
        <v>6.510034263338229</v>
      </c>
      <c r="F26" s="15">
        <f>('КОН-3'!F26*'КОН-3'!G26)/'КОН-3'!E26*100</f>
        <v>4.20225822287678</v>
      </c>
      <c r="G26" s="11">
        <f>'КОН-1'!F26*'КОН-1'!G26</f>
        <v>340.6</v>
      </c>
      <c r="H26" s="11">
        <f>'КОН-2'!F26*'КОН-2'!G26</f>
        <v>399</v>
      </c>
      <c r="I26" s="12">
        <f>'КОН-3'!F26*'КОН-3'!G26</f>
        <v>256.8</v>
      </c>
      <c r="J26" s="16">
        <f>'КОН-1'!G26/'КОН-1'!E26*100</f>
        <v>1.8573656600028359</v>
      </c>
      <c r="K26" s="16">
        <f>'КОН-2'!G26/'КОН-2'!E26*100</f>
        <v>2.1700114211127426</v>
      </c>
      <c r="L26" s="16">
        <f>'КОН-3'!G26/'КОН-3'!E26*100</f>
        <v>1.7509409261986582</v>
      </c>
    </row>
    <row r="27" spans="1:12" ht="14.25">
      <c r="A27" s="12">
        <v>22</v>
      </c>
      <c r="B27" s="18" t="s">
        <v>75</v>
      </c>
      <c r="C27" s="18" t="s">
        <v>42</v>
      </c>
      <c r="D27" s="16">
        <f>('КОН-1'!F27*'КОН-1'!G27)/'КОН-1'!E27*100</f>
        <v>4.72777394900069</v>
      </c>
      <c r="E27" s="15">
        <f>('КОН-2'!F27*'КОН-2'!G27)/'КОН-2'!E27*100</f>
        <v>5.29584711503124</v>
      </c>
      <c r="F27" s="15">
        <f>('КОН-3'!F27*'КОН-3'!G27)/'КОН-3'!E27*100</f>
        <v>5.355124653739613</v>
      </c>
      <c r="G27" s="11">
        <f>'КОН-1'!F27*'КОН-1'!G27</f>
        <v>411.6</v>
      </c>
      <c r="H27" s="11">
        <f>'КОН-2'!F27*'КОН-2'!G27</f>
        <v>288.20000000000005</v>
      </c>
      <c r="I27" s="12">
        <f>'КОН-3'!F27*'КОН-3'!G27</f>
        <v>483.3</v>
      </c>
      <c r="J27" s="16">
        <f>'КОН-1'!G27/'КОН-1'!E27*100</f>
        <v>2.2513209280955664</v>
      </c>
      <c r="K27" s="16">
        <f>'КОН-2'!G27/'КОН-2'!E27*100</f>
        <v>2.407203234105108</v>
      </c>
      <c r="L27" s="16">
        <f>'КОН-3'!G27/'КОН-3'!E27*100</f>
        <v>1.9833795013850415</v>
      </c>
    </row>
    <row r="28" spans="1:12" ht="14.25">
      <c r="A28" s="12">
        <v>23</v>
      </c>
      <c r="B28" s="18" t="s">
        <v>76</v>
      </c>
      <c r="C28" s="18" t="s">
        <v>43</v>
      </c>
      <c r="D28" s="16">
        <f>('КОН-1'!F28*'КОН-1'!G28)/'КОН-1'!E28*100</f>
        <v>6.91753727558576</v>
      </c>
      <c r="E28" s="15">
        <f>('КОН-2'!F28*'КОН-2'!G28)/'КОН-2'!E28*100</f>
        <v>7.178651966925583</v>
      </c>
      <c r="F28" s="15">
        <f>('КОН-3'!F28*'КОН-3'!G28)/'КОН-3'!E28*100</f>
        <v>6.337676010001315</v>
      </c>
      <c r="G28" s="11">
        <f>'КОН-1'!F28*'КОН-1'!G28</f>
        <v>682</v>
      </c>
      <c r="H28" s="11">
        <f>'КОН-2'!F28*'КОН-2'!G28</f>
        <v>573</v>
      </c>
      <c r="I28" s="12">
        <f>'КОН-3'!F28*'КОН-3'!G28</f>
        <v>481.59999999999997</v>
      </c>
      <c r="J28" s="16">
        <f>'КОН-1'!G28/'КОН-1'!E28*100</f>
        <v>2.231463637285729</v>
      </c>
      <c r="K28" s="16">
        <f>'КОН-2'!G28/'КОН-2'!E28*100</f>
        <v>2.392883988975194</v>
      </c>
      <c r="L28" s="16">
        <f>'КОН-3'!G28/'КОН-3'!E28*100</f>
        <v>2.263455717857613</v>
      </c>
    </row>
    <row r="29" spans="1:12" ht="14.25">
      <c r="A29" s="12">
        <v>24</v>
      </c>
      <c r="B29" s="18" t="s">
        <v>77</v>
      </c>
      <c r="C29" s="18" t="s">
        <v>44</v>
      </c>
      <c r="D29" s="16">
        <f>('КОН-1'!F29*'КОН-1'!G29)/'КОН-1'!E29*100</f>
        <v>8.249525616698293</v>
      </c>
      <c r="E29" s="15">
        <f>('КОН-2'!F29*'КОН-2'!G29)/'КОН-2'!E29*100</f>
        <v>14.94327091596716</v>
      </c>
      <c r="F29" s="15">
        <f>('КОН-3'!F29*'КОН-3'!G29)/'КОН-3'!E29*100</f>
        <v>9.432878679109836</v>
      </c>
      <c r="G29" s="11">
        <f>'КОН-1'!F29*'КОН-1'!G29</f>
        <v>1043.4</v>
      </c>
      <c r="H29" s="11">
        <f>'КОН-2'!F29*'КОН-2'!G29</f>
        <v>1620</v>
      </c>
      <c r="I29" s="12">
        <f>'КОН-3'!F29*'КОН-3'!G29</f>
        <v>1051.2</v>
      </c>
      <c r="J29" s="16">
        <f>'КОН-1'!G29/'КОН-1'!E29*100</f>
        <v>2.2296015180265654</v>
      </c>
      <c r="K29" s="16">
        <f>'КОН-2'!G29/'КОН-2'!E29*100</f>
        <v>3.73581772899179</v>
      </c>
      <c r="L29" s="16">
        <f>'КОН-3'!G29/'КОН-3'!E29*100</f>
        <v>2.62024407753051</v>
      </c>
    </row>
    <row r="30" spans="1:12" ht="14.25">
      <c r="A30" s="12">
        <v>25</v>
      </c>
      <c r="B30" s="18" t="s">
        <v>78</v>
      </c>
      <c r="C30" s="18" t="s">
        <v>45</v>
      </c>
      <c r="D30" s="16">
        <f>('КОН-1'!F30*'КОН-1'!G30)/'КОН-1'!E30*100</f>
        <v>10.608252674477841</v>
      </c>
      <c r="E30" s="15">
        <f>('КОН-2'!F30*'КОН-2'!G30)/'КОН-2'!E30*100</f>
        <v>23.826086956521742</v>
      </c>
      <c r="F30" s="15">
        <f>('КОН-3'!F30*'КОН-3'!G30)/'КОН-3'!E30*100</f>
        <v>10.359689262530594</v>
      </c>
      <c r="G30" s="11">
        <f>'КОН-1'!F30*'КОН-1'!G30</f>
        <v>1041.2</v>
      </c>
      <c r="H30" s="11">
        <f>'КОН-2'!F30*'КОН-2'!G30</f>
        <v>3616.8</v>
      </c>
      <c r="I30" s="12">
        <f>'КОН-3'!F30*'КОН-3'!G30</f>
        <v>973.5</v>
      </c>
      <c r="J30" s="16">
        <f>'КОН-1'!G30/'КОН-1'!E30*100</f>
        <v>2.791645440652063</v>
      </c>
      <c r="K30" s="16">
        <f>'КОН-2'!G30/'КОН-2'!E30*100</f>
        <v>5.41501976284585</v>
      </c>
      <c r="L30" s="16">
        <f>'КОН-3'!G30/'КОН-3'!E30*100</f>
        <v>3.139299776524423</v>
      </c>
    </row>
    <row r="31" spans="1:12" ht="14.25">
      <c r="A31" s="12">
        <v>26</v>
      </c>
      <c r="B31" s="18" t="s">
        <v>79</v>
      </c>
      <c r="C31" s="18" t="s">
        <v>46</v>
      </c>
      <c r="D31" s="16">
        <f>('КОН-1'!F31*'КОН-1'!G31)/'КОН-1'!E31*100</f>
        <v>3.7326094333220228</v>
      </c>
      <c r="E31" s="15">
        <f>('КОН-2'!F31*'КОН-2'!G31)/'КОН-2'!E31*100</f>
        <v>7.272354388843315</v>
      </c>
      <c r="F31" s="15">
        <f>('КОН-3'!F31*'КОН-3'!G31)/'КОН-3'!E31*100</f>
        <v>3.198389622008499</v>
      </c>
      <c r="G31" s="11">
        <f>'КОН-1'!F31*'КОН-1'!G31</f>
        <v>330</v>
      </c>
      <c r="H31" s="11">
        <f>'КОН-2'!F31*'КОН-2'!G31</f>
        <v>531.9000000000001</v>
      </c>
      <c r="I31" s="12">
        <f>'КОН-3'!F31*'КОН-3'!G31</f>
        <v>286</v>
      </c>
      <c r="J31" s="16">
        <f>'КОН-1'!G31/'КОН-1'!E31*100</f>
        <v>1.69664065151001</v>
      </c>
      <c r="K31" s="16">
        <f>'КОН-2'!G31/'КОН-2'!E31*100</f>
        <v>2.693464588460487</v>
      </c>
      <c r="L31" s="16">
        <f>'КОН-3'!G31/'КОН-3'!E31*100</f>
        <v>1.5991948110042495</v>
      </c>
    </row>
    <row r="32" spans="1:12" ht="14.25">
      <c r="A32" s="12">
        <v>27</v>
      </c>
      <c r="B32" s="18" t="s">
        <v>80</v>
      </c>
      <c r="C32" s="18" t="s">
        <v>47</v>
      </c>
      <c r="D32" s="16">
        <f>('КОН-1'!F32*'КОН-1'!G32)/'КОН-1'!E32*100</f>
        <v>6.392092257001648</v>
      </c>
      <c r="E32" s="15">
        <f>('КОН-2'!F32*'КОН-2'!G32)/'КОН-2'!E32*100</f>
        <v>7.321984257733846</v>
      </c>
      <c r="F32" s="15">
        <f>('КОН-3'!F32*'КОН-3'!G32)/'КОН-3'!E32*100</f>
        <v>5.950788071209889</v>
      </c>
      <c r="G32" s="11">
        <f>'КОН-1'!F32*'КОН-1'!G32</f>
        <v>659.6</v>
      </c>
      <c r="H32" s="11">
        <f>'КОН-2'!F32*'КОН-2'!G32</f>
        <v>400</v>
      </c>
      <c r="I32" s="12">
        <f>'КОН-3'!F32*'КОН-3'!G32</f>
        <v>524.8000000000001</v>
      </c>
      <c r="J32" s="16">
        <f>'КОН-1'!G32/'КОН-1'!E32*100</f>
        <v>1.8800271344122492</v>
      </c>
      <c r="K32" s="16">
        <f>'КОН-2'!G32/'КОН-2'!E32*100</f>
        <v>2.2881200805418267</v>
      </c>
      <c r="L32" s="16">
        <f>'КОН-3'!G32/'КОН-3'!E32*100</f>
        <v>1.85962127225309</v>
      </c>
    </row>
    <row r="33" spans="1:12" ht="14.25">
      <c r="A33" s="12">
        <v>28</v>
      </c>
      <c r="B33" s="18" t="s">
        <v>81</v>
      </c>
      <c r="C33" s="18" t="s">
        <v>48</v>
      </c>
      <c r="D33" s="16">
        <f>('КОН-1'!F33*'КОН-1'!G33)/'КОН-1'!E33*100</f>
        <v>4.3561643835616435</v>
      </c>
      <c r="E33" s="42"/>
      <c r="F33" s="15">
        <f>('КОН-3'!F33*'КОН-3'!G33)/'КОН-3'!E33*100</f>
        <v>5.070030793682328</v>
      </c>
      <c r="G33" s="11">
        <f>'КОН-1'!F33*'КОН-1'!G33</f>
        <v>461.09999999999997</v>
      </c>
      <c r="H33" s="42"/>
      <c r="I33" s="12">
        <f>'КОН-3'!F33*'КОН-3'!G33</f>
        <v>510.4</v>
      </c>
      <c r="J33" s="16">
        <f>'КОН-1'!G33/'КОН-1'!E33*100</f>
        <v>1.5021256495040152</v>
      </c>
      <c r="K33" s="42"/>
      <c r="L33" s="16">
        <f>'КОН-3'!G33/'КОН-3'!E33*100</f>
        <v>1.748286480580113</v>
      </c>
    </row>
    <row r="34" spans="1:12" ht="14.25">
      <c r="A34" s="12">
        <v>29</v>
      </c>
      <c r="B34" s="18" t="s">
        <v>82</v>
      </c>
      <c r="C34" s="18" t="s">
        <v>49</v>
      </c>
      <c r="D34" s="16">
        <f>('КОН-1'!F34*'КОН-1'!G34)/'КОН-1'!E34*100</f>
        <v>10.922945752957478</v>
      </c>
      <c r="E34" s="15">
        <f>('КОН-2'!F34*'КОН-2'!G34)/'КОН-2'!E34*100</f>
        <v>16.234635133032523</v>
      </c>
      <c r="F34" s="15">
        <f>('КОН-3'!F34*'КОН-3'!G34)/'КОН-3'!E34*100</f>
        <v>12.325916085464407</v>
      </c>
      <c r="G34" s="11">
        <f>'КОН-1'!F34*'КОН-1'!G34</f>
        <v>1024.9</v>
      </c>
      <c r="H34" s="11">
        <f>'КОН-2'!F34*'КОН-2'!G34</f>
        <v>1043.4</v>
      </c>
      <c r="I34" s="12">
        <f>'КОН-3'!F34*'КОН-3'!G34</f>
        <v>1113.3999999999999</v>
      </c>
      <c r="J34" s="16">
        <f>'КОН-1'!G34/'КОН-1'!E34*100</f>
        <v>2.9521475007993176</v>
      </c>
      <c r="K34" s="16">
        <f>'КОН-2'!G34/'КОН-2'!E34*100</f>
        <v>4.387739225143924</v>
      </c>
      <c r="L34" s="16">
        <f>'КОН-3'!G34/'КОН-3'!E34*100</f>
        <v>3.2436621277537916</v>
      </c>
    </row>
    <row r="35" spans="1:12" ht="14.25">
      <c r="A35" s="12">
        <v>30</v>
      </c>
      <c r="B35" s="18" t="s">
        <v>83</v>
      </c>
      <c r="C35" s="18" t="s">
        <v>50</v>
      </c>
      <c r="D35" s="42"/>
      <c r="E35" s="15">
        <f>('КОН-2'!F35*'КОН-2'!G35)/'КОН-2'!E35*100</f>
        <v>9.896831245394251</v>
      </c>
      <c r="F35" s="15">
        <f>('КОН-3'!F35*'КОН-3'!G35)/'КОН-3'!E35*100</f>
        <v>6.075053103611046</v>
      </c>
      <c r="G35" s="42"/>
      <c r="H35" s="11">
        <f>'КОН-2'!F35*'КОН-2'!G35</f>
        <v>537.1999999999999</v>
      </c>
      <c r="I35" s="12">
        <f>'КОН-3'!F35*'КОН-3'!G35</f>
        <v>772.1999999999999</v>
      </c>
      <c r="J35" s="42"/>
      <c r="K35" s="16">
        <f>'КОН-2'!G35/'КОН-2'!E35*100</f>
        <v>2.9108327192336034</v>
      </c>
      <c r="L35" s="16">
        <f>'КОН-3'!G35/'КОН-3'!E35*100</f>
        <v>1.8409251829124382</v>
      </c>
    </row>
    <row r="36" spans="1:12" ht="14.25">
      <c r="A36" s="12">
        <v>31</v>
      </c>
      <c r="B36" s="18" t="s">
        <v>84</v>
      </c>
      <c r="C36" s="18" t="s">
        <v>51</v>
      </c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4.25">
      <c r="A37" s="12">
        <v>32</v>
      </c>
      <c r="B37" s="18" t="s">
        <v>85</v>
      </c>
      <c r="C37" s="18" t="s">
        <v>52</v>
      </c>
      <c r="D37" s="16">
        <f>('КОН-1'!F37*'КОН-1'!G37)/'КОН-1'!E37*100</f>
        <v>8.950128730809572</v>
      </c>
      <c r="E37" s="42"/>
      <c r="F37" s="15">
        <f>('КОН-3'!F37*'КОН-3'!G37)/'КОН-3'!E37*100</f>
        <v>6.709363957597174</v>
      </c>
      <c r="G37" s="11">
        <f>'КОН-1'!F37*'КОН-1'!G37</f>
        <v>938.5999999999999</v>
      </c>
      <c r="H37" s="42"/>
      <c r="I37" s="12">
        <f>'КОН-3'!F37*'КОН-3'!G37</f>
        <v>607.6</v>
      </c>
      <c r="J37" s="16">
        <f>'КОН-1'!G37/'КОН-1'!E37*100</f>
        <v>2.3552970344235717</v>
      </c>
      <c r="K37" s="42"/>
      <c r="L37" s="16">
        <f>'КОН-3'!G37/'КОН-3'!E37*100</f>
        <v>2.1643109540636045</v>
      </c>
    </row>
    <row r="38" spans="1:12" ht="14.25">
      <c r="A38" s="12">
        <v>33</v>
      </c>
      <c r="B38" s="18" t="s">
        <v>86</v>
      </c>
      <c r="C38" s="18" t="s">
        <v>53</v>
      </c>
      <c r="D38" s="16">
        <f>('КОН-1'!F38*'КОН-1'!G38)/'КОН-1'!E38*100</f>
        <v>6.8665866986538715</v>
      </c>
      <c r="E38" s="15">
        <f>('КОН-2'!F38*'КОН-2'!G38)/'КОН-2'!E38*100</f>
        <v>8.675457587089156</v>
      </c>
      <c r="F38" s="15">
        <f>('КОН-3'!F38*'КОН-3'!G38)/'КОН-3'!E38*100</f>
        <v>8.359578255511433</v>
      </c>
      <c r="G38" s="11">
        <f>'КОН-1'!F38*'КОН-1'!G38</f>
        <v>515.2</v>
      </c>
      <c r="H38" s="11">
        <f>'КОН-2'!F38*'КОН-2'!G38</f>
        <v>440.8</v>
      </c>
      <c r="I38" s="12">
        <f>'КОН-3'!F38*'КОН-3'!G38</f>
        <v>610.5</v>
      </c>
      <c r="J38" s="16">
        <f>'КОН-1'!G38/'КОН-1'!E38*100</f>
        <v>2.145808343329335</v>
      </c>
      <c r="K38" s="16">
        <f>'КОН-2'!G38/'КОН-2'!E38*100</f>
        <v>2.9915370989962606</v>
      </c>
      <c r="L38" s="16">
        <f>'КОН-3'!G38/'КОН-3'!E38*100</f>
        <v>2.5332055319731617</v>
      </c>
    </row>
    <row r="39" spans="1:12" ht="14.25">
      <c r="A39" s="12">
        <v>34</v>
      </c>
      <c r="B39" s="18" t="s">
        <v>87</v>
      </c>
      <c r="C39" s="18" t="s">
        <v>54</v>
      </c>
      <c r="D39" s="16">
        <f>('КОН-1'!F39*'КОН-1'!G39)/'КОН-1'!E39*100</f>
        <v>11.968878322887399</v>
      </c>
      <c r="E39" s="15">
        <f>('КОН-2'!F39*'КОН-2'!G39)/'КОН-2'!E39*100</f>
        <v>11.050302404484436</v>
      </c>
      <c r="F39" s="15">
        <f>('КОН-3'!F39*'КОН-3'!G39)/'КОН-3'!E39*100</f>
        <v>10.163910751678824</v>
      </c>
      <c r="G39" s="11">
        <f>'КОН-1'!F39*'КОН-1'!G39</f>
        <v>1661.3999999999999</v>
      </c>
      <c r="H39" s="11">
        <f>'КОН-2'!F39*'КОН-2'!G39</f>
        <v>749.0999999999999</v>
      </c>
      <c r="I39" s="12">
        <f>'КОН-3'!F39*'КОН-3'!G39</f>
        <v>1407.6000000000001</v>
      </c>
      <c r="J39" s="16">
        <f>'КОН-1'!G39/'КОН-1'!E39*100</f>
        <v>3.068943159714718</v>
      </c>
      <c r="K39" s="16">
        <f>'КОН-2'!G39/'КОН-2'!E39*100</f>
        <v>3.3485764862074054</v>
      </c>
      <c r="L39" s="16">
        <f>'КОН-3'!G39/'КОН-3'!E39*100</f>
        <v>2.823308542133006</v>
      </c>
    </row>
    <row r="40" spans="1:12" ht="14.25">
      <c r="A40" s="12">
        <v>35</v>
      </c>
      <c r="B40" s="18" t="s">
        <v>90</v>
      </c>
      <c r="C40" s="18" t="s">
        <v>91</v>
      </c>
      <c r="D40" s="16">
        <f>('КОН-1'!F40*'КОН-1'!G40)/'КОН-1'!E40*100</f>
        <v>14.501905280348396</v>
      </c>
      <c r="E40" s="42"/>
      <c r="F40" s="15">
        <f>('КОН-3'!F40*'КОН-3'!G40)/'КОН-3'!E40*100</f>
        <v>11.533980582524272</v>
      </c>
      <c r="G40" s="11">
        <f>'КОН-1'!F40*'КОН-1'!G40</f>
        <v>1598.4</v>
      </c>
      <c r="H40" s="42"/>
      <c r="I40" s="12">
        <f>'КОН-3'!F40*'КОН-3'!G40</f>
        <v>1069.2</v>
      </c>
      <c r="J40" s="16">
        <f>'КОН-1'!G40/'КОН-1'!E40*100</f>
        <v>3.91943385955362</v>
      </c>
      <c r="K40" s="42"/>
      <c r="L40" s="16">
        <f>'КОН-3'!G40/'КОН-3'!E40*100</f>
        <v>3.4951456310679614</v>
      </c>
    </row>
    <row r="41" spans="4:6" ht="18.75">
      <c r="D41" s="10">
        <v>31</v>
      </c>
      <c r="E41" s="10">
        <v>24</v>
      </c>
      <c r="F41" s="10">
        <v>32</v>
      </c>
    </row>
    <row r="56" ht="13.5">
      <c r="A56" s="1"/>
    </row>
    <row r="57" ht="13.5">
      <c r="A57" s="1"/>
    </row>
    <row r="58" ht="13.5">
      <c r="A58" s="1"/>
    </row>
    <row r="59" ht="13.5">
      <c r="A59" s="1"/>
    </row>
    <row r="60" ht="13.5">
      <c r="A60" s="1"/>
    </row>
    <row r="61" ht="13.5">
      <c r="A61" s="1"/>
    </row>
    <row r="62" ht="13.5">
      <c r="A62" s="1"/>
    </row>
    <row r="63" ht="13.5">
      <c r="A63" s="1"/>
    </row>
  </sheetData>
  <sheetProtection/>
  <mergeCells count="5">
    <mergeCell ref="J4:L4"/>
    <mergeCell ref="A4:C4"/>
    <mergeCell ref="D4:F4"/>
    <mergeCell ref="G4:I4"/>
    <mergeCell ref="A1:L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83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7.140625" style="44" customWidth="1"/>
    <col min="2" max="2" width="14.28125" style="2" customWidth="1"/>
    <col min="3" max="4" width="9.140625" style="2" customWidth="1"/>
    <col min="5" max="5" width="7.140625" style="44" customWidth="1"/>
    <col min="6" max="6" width="14.28125" style="2" customWidth="1"/>
    <col min="7" max="7" width="9.140625" style="44" customWidth="1"/>
    <col min="8" max="8" width="9.140625" style="2" customWidth="1"/>
    <col min="9" max="9" width="7.140625" style="44" customWidth="1"/>
    <col min="10" max="10" width="14.28125" style="2" customWidth="1"/>
    <col min="11" max="11" width="9.140625" style="44" customWidth="1"/>
    <col min="12" max="12" width="9.140625" style="2" customWidth="1"/>
    <col min="13" max="13" width="7.140625" style="44" customWidth="1"/>
    <col min="14" max="14" width="14.28125" style="2" customWidth="1"/>
    <col min="15" max="15" width="9.140625" style="19" customWidth="1"/>
    <col min="16" max="16" width="9.140625" style="2" customWidth="1"/>
    <col min="17" max="17" width="7.140625" style="44" customWidth="1"/>
    <col min="18" max="18" width="14.28125" style="2" customWidth="1"/>
    <col min="19" max="19" width="9.140625" style="19" customWidth="1"/>
    <col min="20" max="21" width="9.140625" style="2" customWidth="1"/>
    <col min="22" max="22" width="14.28125" style="2" customWidth="1"/>
    <col min="23" max="38" width="9.140625" style="2" customWidth="1"/>
  </cols>
  <sheetData>
    <row r="1" spans="1:34" ht="14.25">
      <c r="A1" s="117" t="s">
        <v>97</v>
      </c>
      <c r="B1" s="117"/>
      <c r="C1" s="117"/>
      <c r="D1" s="25"/>
      <c r="E1" s="119" t="s">
        <v>16</v>
      </c>
      <c r="F1" s="120"/>
      <c r="G1" s="120"/>
      <c r="H1" s="86" t="s">
        <v>119</v>
      </c>
      <c r="I1" s="119" t="s">
        <v>17</v>
      </c>
      <c r="J1" s="120"/>
      <c r="K1" s="121"/>
      <c r="L1" s="86" t="s">
        <v>119</v>
      </c>
      <c r="M1" s="117" t="s">
        <v>18</v>
      </c>
      <c r="N1" s="117"/>
      <c r="O1" s="117"/>
      <c r="P1" s="86" t="s">
        <v>119</v>
      </c>
      <c r="Q1" s="117" t="s">
        <v>19</v>
      </c>
      <c r="R1" s="117"/>
      <c r="S1" s="117"/>
      <c r="U1" s="117" t="s">
        <v>102</v>
      </c>
      <c r="V1" s="117"/>
      <c r="W1" s="117"/>
      <c r="Y1" s="2" t="s">
        <v>105</v>
      </c>
      <c r="Z1" s="2" t="s">
        <v>106</v>
      </c>
      <c r="AA1" s="2" t="s">
        <v>111</v>
      </c>
      <c r="AB1" s="2" t="s">
        <v>112</v>
      </c>
      <c r="AE1" s="2" t="s">
        <v>114</v>
      </c>
      <c r="AH1" s="2" t="s">
        <v>121</v>
      </c>
    </row>
    <row r="2" spans="1:34" ht="14.25">
      <c r="A2" s="12">
        <v>13</v>
      </c>
      <c r="B2" s="46" t="s">
        <v>66</v>
      </c>
      <c r="C2" s="13">
        <v>4.2</v>
      </c>
      <c r="E2" s="12">
        <v>13</v>
      </c>
      <c r="F2" s="46" t="s">
        <v>66</v>
      </c>
      <c r="G2" s="83">
        <v>27.89330430048993</v>
      </c>
      <c r="H2" s="85">
        <f>G2/G34-1</f>
        <v>0.7633111629002387</v>
      </c>
      <c r="I2" s="12">
        <v>13</v>
      </c>
      <c r="J2" s="46" t="s">
        <v>66</v>
      </c>
      <c r="K2" s="84">
        <v>3074.4</v>
      </c>
      <c r="L2" s="85">
        <f>K2/K34-1</f>
        <v>0.799870825920932</v>
      </c>
      <c r="M2" s="12">
        <v>13</v>
      </c>
      <c r="N2" s="46" t="s">
        <v>66</v>
      </c>
      <c r="O2" s="83">
        <v>6.641262928688079</v>
      </c>
      <c r="P2" s="85">
        <f>O2/O34-1</f>
        <v>0.4015591178986053</v>
      </c>
      <c r="Q2" s="12">
        <v>18</v>
      </c>
      <c r="R2" s="51" t="s">
        <v>71</v>
      </c>
      <c r="S2" s="12">
        <v>17155</v>
      </c>
      <c r="U2" s="12">
        <v>13</v>
      </c>
      <c r="V2" s="46" t="s">
        <v>66</v>
      </c>
      <c r="W2" s="67">
        <v>1</v>
      </c>
      <c r="Y2" s="71">
        <v>40006</v>
      </c>
      <c r="Z2" s="2">
        <v>509</v>
      </c>
      <c r="AA2" s="2">
        <v>92</v>
      </c>
      <c r="AB2" s="2" t="s">
        <v>109</v>
      </c>
      <c r="AE2" s="2" t="s">
        <v>116</v>
      </c>
      <c r="AH2" s="2" t="s">
        <v>120</v>
      </c>
    </row>
    <row r="3" spans="1:34" ht="14.25">
      <c r="A3" s="12">
        <v>11</v>
      </c>
      <c r="B3" s="48" t="s">
        <v>64</v>
      </c>
      <c r="C3" s="13">
        <v>4</v>
      </c>
      <c r="E3" s="12">
        <v>11</v>
      </c>
      <c r="F3" s="48" t="s">
        <v>64</v>
      </c>
      <c r="G3" s="83">
        <v>17.620521892967712</v>
      </c>
      <c r="H3" s="85">
        <f>G3/G34-1</f>
        <v>0.11390398983501848</v>
      </c>
      <c r="I3" s="12">
        <v>11</v>
      </c>
      <c r="J3" s="48" t="s">
        <v>64</v>
      </c>
      <c r="K3" s="84">
        <v>1992</v>
      </c>
      <c r="L3" s="85">
        <f>K3/K34-1</f>
        <v>0.16619265067476463</v>
      </c>
      <c r="M3" s="12">
        <v>11</v>
      </c>
      <c r="N3" s="48" t="s">
        <v>64</v>
      </c>
      <c r="O3" s="16">
        <v>4.405130473241928</v>
      </c>
      <c r="Q3" s="12">
        <v>20</v>
      </c>
      <c r="R3" s="50" t="s">
        <v>73</v>
      </c>
      <c r="S3" s="12">
        <v>13895</v>
      </c>
      <c r="U3" s="12">
        <v>11</v>
      </c>
      <c r="V3" s="48" t="s">
        <v>64</v>
      </c>
      <c r="W3" s="67">
        <v>2</v>
      </c>
      <c r="Y3" s="71">
        <v>39992</v>
      </c>
      <c r="Z3" s="2">
        <v>202</v>
      </c>
      <c r="AA3" s="2">
        <v>75</v>
      </c>
      <c r="AB3" s="2" t="s">
        <v>109</v>
      </c>
      <c r="AE3" s="2" t="s">
        <v>117</v>
      </c>
      <c r="AH3" s="2" t="s">
        <v>122</v>
      </c>
    </row>
    <row r="4" spans="1:28" ht="14.25">
      <c r="A4" s="12">
        <v>12</v>
      </c>
      <c r="B4" s="49" t="s">
        <v>65</v>
      </c>
      <c r="C4" s="13">
        <v>4</v>
      </c>
      <c r="E4" s="12">
        <v>35</v>
      </c>
      <c r="F4" s="63" t="s">
        <v>90</v>
      </c>
      <c r="G4" s="16">
        <v>14.501905280348396</v>
      </c>
      <c r="I4" s="12">
        <v>12</v>
      </c>
      <c r="J4" s="49" t="s">
        <v>65</v>
      </c>
      <c r="K4" s="84">
        <v>1948</v>
      </c>
      <c r="L4" s="85">
        <f>K4/K34-1</f>
        <v>0.14043337525825383</v>
      </c>
      <c r="M4" s="12">
        <v>35</v>
      </c>
      <c r="N4" s="63" t="s">
        <v>90</v>
      </c>
      <c r="O4" s="16">
        <v>3.91943385955362</v>
      </c>
      <c r="Q4" s="12">
        <v>34</v>
      </c>
      <c r="R4" s="53" t="s">
        <v>87</v>
      </c>
      <c r="S4" s="12">
        <v>13881</v>
      </c>
      <c r="U4" s="12">
        <v>12</v>
      </c>
      <c r="V4" s="49" t="s">
        <v>65</v>
      </c>
      <c r="W4" s="67">
        <v>3</v>
      </c>
      <c r="Y4" s="71">
        <v>40004</v>
      </c>
      <c r="Z4" s="72" t="s">
        <v>131</v>
      </c>
      <c r="AB4" s="2" t="s">
        <v>110</v>
      </c>
    </row>
    <row r="5" spans="1:28" ht="14.25">
      <c r="A5" s="12">
        <v>20</v>
      </c>
      <c r="B5" s="50" t="s">
        <v>73</v>
      </c>
      <c r="C5" s="13">
        <v>4</v>
      </c>
      <c r="E5" s="12">
        <v>12</v>
      </c>
      <c r="F5" s="49" t="s">
        <v>65</v>
      </c>
      <c r="G5" s="16">
        <v>14.329851405031633</v>
      </c>
      <c r="I5" s="12">
        <v>18</v>
      </c>
      <c r="J5" s="51" t="s">
        <v>71</v>
      </c>
      <c r="K5" s="12">
        <v>1809.6</v>
      </c>
      <c r="M5" s="12">
        <v>12</v>
      </c>
      <c r="N5" s="49" t="s">
        <v>65</v>
      </c>
      <c r="O5" s="16">
        <v>3.582462851257908</v>
      </c>
      <c r="Q5" s="12">
        <v>12</v>
      </c>
      <c r="R5" s="49" t="s">
        <v>65</v>
      </c>
      <c r="S5" s="12">
        <v>13594</v>
      </c>
      <c r="U5" s="12">
        <v>20</v>
      </c>
      <c r="V5" s="50" t="s">
        <v>73</v>
      </c>
      <c r="W5" s="67">
        <v>4</v>
      </c>
      <c r="Y5" s="71">
        <v>39944</v>
      </c>
      <c r="Z5" s="2">
        <v>39</v>
      </c>
      <c r="AA5" s="2">
        <v>6</v>
      </c>
      <c r="AB5" s="2" t="s">
        <v>109</v>
      </c>
    </row>
    <row r="6" spans="1:28" ht="14.25">
      <c r="A6" s="12">
        <v>18</v>
      </c>
      <c r="B6" s="51" t="s">
        <v>71</v>
      </c>
      <c r="C6" s="13">
        <v>3.9</v>
      </c>
      <c r="E6" s="12">
        <v>34</v>
      </c>
      <c r="F6" s="53" t="s">
        <v>87</v>
      </c>
      <c r="G6" s="16">
        <v>11.968878322887399</v>
      </c>
      <c r="I6" s="12">
        <v>34</v>
      </c>
      <c r="J6" s="53" t="s">
        <v>87</v>
      </c>
      <c r="K6" s="12">
        <v>1661.3999999999999</v>
      </c>
      <c r="M6" s="12">
        <v>34</v>
      </c>
      <c r="N6" s="53" t="s">
        <v>87</v>
      </c>
      <c r="O6" s="16">
        <v>3.068943159714718</v>
      </c>
      <c r="Q6" s="12">
        <v>24</v>
      </c>
      <c r="R6" s="61" t="s">
        <v>77</v>
      </c>
      <c r="S6" s="12">
        <v>12648</v>
      </c>
      <c r="U6" s="12">
        <v>19</v>
      </c>
      <c r="V6" s="52" t="s">
        <v>72</v>
      </c>
      <c r="W6" s="67">
        <v>5</v>
      </c>
      <c r="Y6" s="71">
        <v>39805</v>
      </c>
      <c r="Z6" s="2">
        <v>353</v>
      </c>
      <c r="AA6" s="2">
        <v>84</v>
      </c>
      <c r="AB6" s="2" t="s">
        <v>109</v>
      </c>
    </row>
    <row r="7" spans="1:28" ht="14.25">
      <c r="A7" s="12">
        <v>19</v>
      </c>
      <c r="B7" s="52" t="s">
        <v>72</v>
      </c>
      <c r="C7" s="13">
        <v>3.9</v>
      </c>
      <c r="E7" s="12">
        <v>19</v>
      </c>
      <c r="F7" s="52" t="s">
        <v>72</v>
      </c>
      <c r="G7" s="16">
        <v>11.053756630512233</v>
      </c>
      <c r="I7" s="12">
        <v>35</v>
      </c>
      <c r="J7" s="63" t="s">
        <v>90</v>
      </c>
      <c r="K7" s="12">
        <v>1598.4</v>
      </c>
      <c r="M7" s="12">
        <v>29</v>
      </c>
      <c r="N7" s="62" t="s">
        <v>82</v>
      </c>
      <c r="O7" s="16">
        <v>2.9521475007993176</v>
      </c>
      <c r="Q7" s="12">
        <v>19</v>
      </c>
      <c r="R7" s="52" t="s">
        <v>72</v>
      </c>
      <c r="S7" s="12">
        <v>12631</v>
      </c>
      <c r="U7" s="12">
        <v>34</v>
      </c>
      <c r="V7" s="53" t="s">
        <v>87</v>
      </c>
      <c r="W7" s="67">
        <v>6</v>
      </c>
      <c r="Y7" s="71">
        <v>39986</v>
      </c>
      <c r="Z7" s="2">
        <v>40</v>
      </c>
      <c r="AA7" s="2">
        <v>10</v>
      </c>
      <c r="AB7" s="2" t="s">
        <v>109</v>
      </c>
    </row>
    <row r="8" spans="1:28" ht="14.25">
      <c r="A8" s="12">
        <v>34</v>
      </c>
      <c r="B8" s="53" t="s">
        <v>87</v>
      </c>
      <c r="C8" s="13">
        <v>3.9</v>
      </c>
      <c r="E8" s="12">
        <v>29</v>
      </c>
      <c r="F8" s="62" t="s">
        <v>82</v>
      </c>
      <c r="G8" s="16">
        <v>10.922945752957478</v>
      </c>
      <c r="I8" s="12">
        <v>20</v>
      </c>
      <c r="J8" s="50" t="s">
        <v>73</v>
      </c>
      <c r="K8" s="12">
        <v>1504</v>
      </c>
      <c r="M8" s="12">
        <v>15</v>
      </c>
      <c r="N8" s="18" t="s">
        <v>68</v>
      </c>
      <c r="O8" s="16">
        <v>2.951432129514321</v>
      </c>
      <c r="Q8" s="12">
        <v>4</v>
      </c>
      <c r="R8" s="18" t="s">
        <v>58</v>
      </c>
      <c r="S8" s="12">
        <v>12196</v>
      </c>
      <c r="U8" s="12">
        <v>35</v>
      </c>
      <c r="V8" s="63" t="s">
        <v>90</v>
      </c>
      <c r="W8" s="67">
        <v>7</v>
      </c>
      <c r="Y8" s="71">
        <v>40046</v>
      </c>
      <c r="Z8" s="2">
        <v>0</v>
      </c>
      <c r="AA8" s="2">
        <v>2</v>
      </c>
      <c r="AB8" s="2" t="s">
        <v>113</v>
      </c>
    </row>
    <row r="9" spans="1:21" ht="15" thickBot="1">
      <c r="A9" s="12">
        <v>25</v>
      </c>
      <c r="B9" s="55" t="s">
        <v>78</v>
      </c>
      <c r="C9" s="13">
        <v>3.8</v>
      </c>
      <c r="E9" s="12">
        <v>20</v>
      </c>
      <c r="F9" s="50" t="s">
        <v>73</v>
      </c>
      <c r="G9" s="16">
        <v>10.824037423533644</v>
      </c>
      <c r="I9" s="22">
        <v>19</v>
      </c>
      <c r="J9" s="69" t="s">
        <v>72</v>
      </c>
      <c r="K9" s="22">
        <v>1396.2</v>
      </c>
      <c r="M9" s="12">
        <v>19</v>
      </c>
      <c r="N9" s="52" t="s">
        <v>72</v>
      </c>
      <c r="O9" s="16">
        <v>2.834296571926213</v>
      </c>
      <c r="Q9" s="12">
        <v>6</v>
      </c>
      <c r="R9" s="18" t="s">
        <v>60</v>
      </c>
      <c r="S9" s="12">
        <v>11391</v>
      </c>
      <c r="U9" s="2" t="s">
        <v>108</v>
      </c>
    </row>
    <row r="10" spans="1:23" ht="14.25">
      <c r="A10" s="12">
        <v>32</v>
      </c>
      <c r="B10" s="56" t="s">
        <v>85</v>
      </c>
      <c r="C10" s="13">
        <v>3.8</v>
      </c>
      <c r="E10" s="12">
        <v>25</v>
      </c>
      <c r="F10" s="55" t="s">
        <v>78</v>
      </c>
      <c r="G10" s="16">
        <v>10.608252674477841</v>
      </c>
      <c r="I10" s="11">
        <v>24</v>
      </c>
      <c r="J10" s="68" t="s">
        <v>77</v>
      </c>
      <c r="K10" s="11">
        <v>1043.4</v>
      </c>
      <c r="M10" s="12">
        <v>25</v>
      </c>
      <c r="N10" s="55" t="s">
        <v>78</v>
      </c>
      <c r="O10" s="16">
        <v>2.791645440652063</v>
      </c>
      <c r="Q10" s="12">
        <v>11</v>
      </c>
      <c r="R10" s="48" t="s">
        <v>64</v>
      </c>
      <c r="S10" s="12">
        <v>11305</v>
      </c>
      <c r="U10" s="18"/>
      <c r="V10" s="18"/>
      <c r="W10" s="16"/>
    </row>
    <row r="11" spans="1:28" ht="15" thickBot="1">
      <c r="A11" s="12">
        <v>7</v>
      </c>
      <c r="B11" s="59" t="s">
        <v>126</v>
      </c>
      <c r="C11" s="13">
        <v>3.7</v>
      </c>
      <c r="E11" s="22">
        <v>18</v>
      </c>
      <c r="F11" s="66" t="s">
        <v>71</v>
      </c>
      <c r="G11" s="24">
        <v>10.548528125910812</v>
      </c>
      <c r="I11" s="12">
        <v>25</v>
      </c>
      <c r="J11" s="55" t="s">
        <v>78</v>
      </c>
      <c r="K11" s="12">
        <v>1041.2</v>
      </c>
      <c r="M11" s="12">
        <v>7</v>
      </c>
      <c r="N11" s="59" t="s">
        <v>126</v>
      </c>
      <c r="O11" s="16">
        <v>2.733167082294264</v>
      </c>
      <c r="Q11" s="12">
        <v>13</v>
      </c>
      <c r="R11" s="46" t="s">
        <v>66</v>
      </c>
      <c r="S11" s="12">
        <v>11022</v>
      </c>
      <c r="U11" s="12">
        <v>18</v>
      </c>
      <c r="V11" s="51" t="s">
        <v>71</v>
      </c>
      <c r="W11" s="2" t="s">
        <v>107</v>
      </c>
      <c r="Y11" s="2" t="s">
        <v>71</v>
      </c>
      <c r="Z11" s="2" t="s">
        <v>71</v>
      </c>
      <c r="AB11" s="2" t="s">
        <v>134</v>
      </c>
    </row>
    <row r="12" spans="1:19" ht="15" thickBot="1">
      <c r="A12" s="12">
        <v>10</v>
      </c>
      <c r="B12" s="60" t="s">
        <v>63</v>
      </c>
      <c r="C12" s="13">
        <v>3.7</v>
      </c>
      <c r="E12" s="11">
        <v>7</v>
      </c>
      <c r="F12" s="70" t="s">
        <v>126</v>
      </c>
      <c r="G12" s="15">
        <v>10.112718204488779</v>
      </c>
      <c r="I12" s="12">
        <v>29</v>
      </c>
      <c r="J12" s="62" t="s">
        <v>82</v>
      </c>
      <c r="K12" s="12">
        <v>1024.9</v>
      </c>
      <c r="M12" s="12">
        <v>20</v>
      </c>
      <c r="N12" s="50" t="s">
        <v>73</v>
      </c>
      <c r="O12" s="16">
        <v>2.706009355883411</v>
      </c>
      <c r="Q12" s="22">
        <v>35</v>
      </c>
      <c r="R12" s="64" t="s">
        <v>90</v>
      </c>
      <c r="S12" s="22">
        <v>11022</v>
      </c>
    </row>
    <row r="13" spans="1:19" ht="15" thickBot="1">
      <c r="A13" s="12">
        <v>24</v>
      </c>
      <c r="B13" s="61" t="s">
        <v>77</v>
      </c>
      <c r="C13" s="13">
        <v>3.7</v>
      </c>
      <c r="E13" s="12">
        <v>15</v>
      </c>
      <c r="F13" s="18" t="s">
        <v>68</v>
      </c>
      <c r="G13" s="16">
        <v>9.739726027397259</v>
      </c>
      <c r="I13" s="12">
        <v>7</v>
      </c>
      <c r="J13" s="59" t="s">
        <v>126</v>
      </c>
      <c r="K13" s="12">
        <v>1013.8000000000001</v>
      </c>
      <c r="M13" s="22">
        <v>18</v>
      </c>
      <c r="N13" s="66" t="s">
        <v>71</v>
      </c>
      <c r="O13" s="24">
        <v>2.704750801515593</v>
      </c>
      <c r="Q13" s="11">
        <v>10</v>
      </c>
      <c r="R13" s="65" t="s">
        <v>63</v>
      </c>
      <c r="S13" s="11">
        <v>10605</v>
      </c>
    </row>
    <row r="14" spans="1:19" ht="14.25">
      <c r="A14" s="12">
        <v>29</v>
      </c>
      <c r="B14" s="62" t="s">
        <v>82</v>
      </c>
      <c r="C14" s="13">
        <v>3.7</v>
      </c>
      <c r="E14" s="12">
        <v>10</v>
      </c>
      <c r="F14" s="60" t="s">
        <v>63</v>
      </c>
      <c r="G14" s="16">
        <v>9.385195662423387</v>
      </c>
      <c r="I14" s="12">
        <v>10</v>
      </c>
      <c r="J14" s="60" t="s">
        <v>63</v>
      </c>
      <c r="K14" s="12">
        <v>995.3000000000001</v>
      </c>
      <c r="M14" s="11">
        <v>10</v>
      </c>
      <c r="N14" s="65" t="s">
        <v>63</v>
      </c>
      <c r="O14" s="15">
        <v>2.536539368222537</v>
      </c>
      <c r="Q14" s="12">
        <v>28</v>
      </c>
      <c r="R14" s="18" t="s">
        <v>81</v>
      </c>
      <c r="S14" s="12">
        <v>10585</v>
      </c>
    </row>
    <row r="15" spans="1:19" ht="15" thickBot="1">
      <c r="A15" s="22">
        <v>35</v>
      </c>
      <c r="B15" s="64" t="s">
        <v>90</v>
      </c>
      <c r="C15" s="23">
        <v>3.7</v>
      </c>
      <c r="E15" s="12">
        <v>32</v>
      </c>
      <c r="F15" s="56" t="s">
        <v>85</v>
      </c>
      <c r="G15" s="16">
        <v>8.950128730809572</v>
      </c>
      <c r="I15" s="12">
        <v>32</v>
      </c>
      <c r="J15" s="56" t="s">
        <v>85</v>
      </c>
      <c r="K15" s="12">
        <v>938.5999999999999</v>
      </c>
      <c r="M15" s="12">
        <v>4</v>
      </c>
      <c r="N15" s="18" t="s">
        <v>58</v>
      </c>
      <c r="O15" s="16">
        <v>2.459822892751722</v>
      </c>
      <c r="Q15" s="12">
        <v>32</v>
      </c>
      <c r="R15" s="56" t="s">
        <v>85</v>
      </c>
      <c r="S15" s="12">
        <v>10487</v>
      </c>
    </row>
    <row r="16" spans="1:19" ht="14.25">
      <c r="A16" s="11">
        <v>2</v>
      </c>
      <c r="B16" s="102" t="s">
        <v>56</v>
      </c>
      <c r="C16" s="21">
        <v>3.4</v>
      </c>
      <c r="E16" s="12">
        <v>24</v>
      </c>
      <c r="F16" s="61" t="s">
        <v>77</v>
      </c>
      <c r="G16" s="16">
        <v>8.249525616698293</v>
      </c>
      <c r="I16" s="12">
        <v>15</v>
      </c>
      <c r="J16" s="18" t="s">
        <v>68</v>
      </c>
      <c r="K16" s="12">
        <v>782.0999999999999</v>
      </c>
      <c r="M16" s="12">
        <v>6</v>
      </c>
      <c r="N16" s="18" t="s">
        <v>60</v>
      </c>
      <c r="O16" s="16">
        <v>2.4405232200860327</v>
      </c>
      <c r="Q16" s="12">
        <v>27</v>
      </c>
      <c r="R16" s="18" t="s">
        <v>80</v>
      </c>
      <c r="S16" s="12">
        <v>10319</v>
      </c>
    </row>
    <row r="17" spans="1:19" ht="14.25">
      <c r="A17" s="12">
        <v>27</v>
      </c>
      <c r="B17" s="18" t="s">
        <v>80</v>
      </c>
      <c r="C17" s="13">
        <v>3.4</v>
      </c>
      <c r="E17" s="12">
        <v>2</v>
      </c>
      <c r="F17" s="18" t="s">
        <v>56</v>
      </c>
      <c r="G17" s="16">
        <v>7.391304347826087</v>
      </c>
      <c r="I17" s="12">
        <v>6</v>
      </c>
      <c r="J17" s="18" t="s">
        <v>60</v>
      </c>
      <c r="K17" s="12">
        <v>778.4</v>
      </c>
      <c r="M17" s="12">
        <v>32</v>
      </c>
      <c r="N17" s="56" t="s">
        <v>85</v>
      </c>
      <c r="O17" s="16">
        <v>2.3552970344235717</v>
      </c>
      <c r="Q17" s="12">
        <v>7</v>
      </c>
      <c r="R17" s="59" t="s">
        <v>126</v>
      </c>
      <c r="S17" s="12">
        <v>10025</v>
      </c>
    </row>
    <row r="18" spans="1:19" ht="14.25">
      <c r="A18" s="12">
        <v>15</v>
      </c>
      <c r="B18" s="18" t="s">
        <v>68</v>
      </c>
      <c r="C18" s="13">
        <v>3.3</v>
      </c>
      <c r="E18" s="12">
        <v>23</v>
      </c>
      <c r="F18" s="18" t="s">
        <v>76</v>
      </c>
      <c r="G18" s="16">
        <v>6.91753727558576</v>
      </c>
      <c r="I18" s="12">
        <v>23</v>
      </c>
      <c r="J18" s="18" t="s">
        <v>76</v>
      </c>
      <c r="K18" s="12">
        <v>682</v>
      </c>
      <c r="M18" s="12">
        <v>3</v>
      </c>
      <c r="N18" s="18" t="s">
        <v>57</v>
      </c>
      <c r="O18" s="16">
        <v>2.2933333333333334</v>
      </c>
      <c r="Q18" s="12">
        <v>23</v>
      </c>
      <c r="R18" s="18" t="s">
        <v>76</v>
      </c>
      <c r="S18" s="12">
        <v>9859</v>
      </c>
    </row>
    <row r="19" spans="1:19" ht="14.25">
      <c r="A19" s="12">
        <v>9</v>
      </c>
      <c r="B19" s="18" t="s">
        <v>62</v>
      </c>
      <c r="C19" s="13">
        <v>3.2</v>
      </c>
      <c r="E19" s="12">
        <v>33</v>
      </c>
      <c r="F19" s="18" t="s">
        <v>86</v>
      </c>
      <c r="G19" s="16">
        <v>6.8665866986538715</v>
      </c>
      <c r="I19" s="12">
        <v>27</v>
      </c>
      <c r="J19" s="18" t="s">
        <v>80</v>
      </c>
      <c r="K19" s="12">
        <v>659.6</v>
      </c>
      <c r="M19" s="12">
        <v>1</v>
      </c>
      <c r="N19" s="18" t="s">
        <v>55</v>
      </c>
      <c r="O19" s="16">
        <v>2.279747021620827</v>
      </c>
      <c r="Q19" s="12">
        <v>25</v>
      </c>
      <c r="R19" s="55" t="s">
        <v>78</v>
      </c>
      <c r="S19" s="12">
        <v>9815</v>
      </c>
    </row>
    <row r="20" spans="1:19" ht="14.25">
      <c r="A20" s="12">
        <v>33</v>
      </c>
      <c r="B20" s="18" t="s">
        <v>86</v>
      </c>
      <c r="C20" s="13">
        <v>3.2</v>
      </c>
      <c r="E20" s="12">
        <v>6</v>
      </c>
      <c r="F20" s="18" t="s">
        <v>60</v>
      </c>
      <c r="G20" s="16">
        <v>6.833465016240892</v>
      </c>
      <c r="I20" s="12">
        <v>2</v>
      </c>
      <c r="J20" s="18" t="s">
        <v>56</v>
      </c>
      <c r="K20" s="12">
        <v>646</v>
      </c>
      <c r="M20" s="12">
        <v>22</v>
      </c>
      <c r="N20" s="18" t="s">
        <v>75</v>
      </c>
      <c r="O20" s="16">
        <v>2.2513209280955664</v>
      </c>
      <c r="Q20" s="12">
        <v>29</v>
      </c>
      <c r="R20" s="62" t="s">
        <v>82</v>
      </c>
      <c r="S20" s="12">
        <v>9383</v>
      </c>
    </row>
    <row r="21" spans="1:19" ht="14.25">
      <c r="A21" s="12">
        <v>23</v>
      </c>
      <c r="B21" s="18" t="s">
        <v>76</v>
      </c>
      <c r="C21" s="13">
        <v>3.1</v>
      </c>
      <c r="E21" s="12">
        <v>27</v>
      </c>
      <c r="F21" s="18" t="s">
        <v>80</v>
      </c>
      <c r="G21" s="16">
        <v>6.392092257001648</v>
      </c>
      <c r="I21" s="12">
        <v>4</v>
      </c>
      <c r="J21" s="18" t="s">
        <v>58</v>
      </c>
      <c r="K21" s="12">
        <v>630</v>
      </c>
      <c r="M21" s="12">
        <v>23</v>
      </c>
      <c r="N21" s="18" t="s">
        <v>76</v>
      </c>
      <c r="O21" s="16">
        <v>2.231463637285729</v>
      </c>
      <c r="Q21" s="12">
        <v>9</v>
      </c>
      <c r="R21" s="18" t="s">
        <v>62</v>
      </c>
      <c r="S21" s="12">
        <v>9248</v>
      </c>
    </row>
    <row r="22" spans="1:19" ht="14.25">
      <c r="A22" s="12">
        <v>17</v>
      </c>
      <c r="B22" s="18" t="s">
        <v>70</v>
      </c>
      <c r="C22" s="13">
        <v>3</v>
      </c>
      <c r="E22" s="12">
        <v>9</v>
      </c>
      <c r="F22" s="18" t="s">
        <v>62</v>
      </c>
      <c r="G22" s="16">
        <v>6.124567474048442</v>
      </c>
      <c r="I22" s="12">
        <v>9</v>
      </c>
      <c r="J22" s="18" t="s">
        <v>62</v>
      </c>
      <c r="K22" s="12">
        <v>566.4</v>
      </c>
      <c r="M22" s="12">
        <v>24</v>
      </c>
      <c r="N22" s="61" t="s">
        <v>77</v>
      </c>
      <c r="O22" s="16">
        <v>2.2296015180265654</v>
      </c>
      <c r="Q22" s="12">
        <v>26</v>
      </c>
      <c r="R22" s="18" t="s">
        <v>79</v>
      </c>
      <c r="S22" s="12">
        <v>8841</v>
      </c>
    </row>
    <row r="23" spans="1:19" ht="14.25">
      <c r="A23" s="12">
        <v>28</v>
      </c>
      <c r="B23" s="18" t="s">
        <v>81</v>
      </c>
      <c r="C23" s="13">
        <v>2.9</v>
      </c>
      <c r="E23" s="12">
        <v>3</v>
      </c>
      <c r="F23" s="18" t="s">
        <v>57</v>
      </c>
      <c r="G23" s="16">
        <v>5.962666666666667</v>
      </c>
      <c r="I23" s="12">
        <v>33</v>
      </c>
      <c r="J23" s="18" t="s">
        <v>86</v>
      </c>
      <c r="K23" s="12">
        <v>515.2</v>
      </c>
      <c r="M23" s="12">
        <v>2</v>
      </c>
      <c r="N23" s="18" t="s">
        <v>56</v>
      </c>
      <c r="O23" s="16">
        <v>2.1739130434782608</v>
      </c>
      <c r="Q23" s="12">
        <v>2</v>
      </c>
      <c r="R23" s="18" t="s">
        <v>56</v>
      </c>
      <c r="S23" s="12">
        <v>8740</v>
      </c>
    </row>
    <row r="24" spans="1:19" ht="14.25">
      <c r="A24" s="12">
        <v>6</v>
      </c>
      <c r="B24" s="18" t="s">
        <v>60</v>
      </c>
      <c r="C24" s="13">
        <v>2.8</v>
      </c>
      <c r="E24" s="12">
        <v>1</v>
      </c>
      <c r="F24" s="18" t="s">
        <v>55</v>
      </c>
      <c r="G24" s="16">
        <v>5.699367554052066</v>
      </c>
      <c r="I24" s="12">
        <v>28</v>
      </c>
      <c r="J24" s="18" t="s">
        <v>81</v>
      </c>
      <c r="K24" s="12">
        <v>461.09999999999997</v>
      </c>
      <c r="M24" s="12">
        <v>33</v>
      </c>
      <c r="N24" s="18" t="s">
        <v>86</v>
      </c>
      <c r="O24" s="16">
        <v>2.145808343329335</v>
      </c>
      <c r="Q24" s="12">
        <v>22</v>
      </c>
      <c r="R24" s="18" t="s">
        <v>75</v>
      </c>
      <c r="S24" s="12">
        <v>8706</v>
      </c>
    </row>
    <row r="25" spans="1:19" ht="14.25">
      <c r="A25" s="12">
        <v>3</v>
      </c>
      <c r="B25" s="18" t="s">
        <v>57</v>
      </c>
      <c r="C25" s="13">
        <v>2.6</v>
      </c>
      <c r="E25" s="12">
        <v>4</v>
      </c>
      <c r="F25" s="18" t="s">
        <v>58</v>
      </c>
      <c r="G25" s="16">
        <v>5.165628074778616</v>
      </c>
      <c r="I25" s="12">
        <v>3</v>
      </c>
      <c r="J25" s="18" t="s">
        <v>57</v>
      </c>
      <c r="K25" s="12">
        <v>447.2</v>
      </c>
      <c r="M25" s="12">
        <v>9</v>
      </c>
      <c r="N25" s="18" t="s">
        <v>62</v>
      </c>
      <c r="O25" s="16">
        <v>1.9139273356401383</v>
      </c>
      <c r="Q25" s="12">
        <v>17</v>
      </c>
      <c r="R25" s="18" t="s">
        <v>70</v>
      </c>
      <c r="S25" s="12">
        <v>8323</v>
      </c>
    </row>
    <row r="26" spans="1:19" ht="14.25">
      <c r="A26" s="12">
        <v>21</v>
      </c>
      <c r="B26" s="18" t="s">
        <v>74</v>
      </c>
      <c r="C26" s="13">
        <v>2.6</v>
      </c>
      <c r="E26" s="12">
        <v>21</v>
      </c>
      <c r="F26" s="18" t="s">
        <v>74</v>
      </c>
      <c r="G26" s="16">
        <v>4.829150716007373</v>
      </c>
      <c r="I26" s="12">
        <v>22</v>
      </c>
      <c r="J26" s="18" t="s">
        <v>75</v>
      </c>
      <c r="K26" s="12">
        <v>411.6</v>
      </c>
      <c r="M26" s="12">
        <v>27</v>
      </c>
      <c r="N26" s="18" t="s">
        <v>80</v>
      </c>
      <c r="O26" s="16">
        <v>1.8800271344122492</v>
      </c>
      <c r="Q26" s="12">
        <v>5</v>
      </c>
      <c r="R26" s="18" t="s">
        <v>59</v>
      </c>
      <c r="S26" s="12">
        <v>8244</v>
      </c>
    </row>
    <row r="27" spans="1:19" ht="14.25">
      <c r="A27" s="12">
        <v>1</v>
      </c>
      <c r="B27" s="18" t="s">
        <v>55</v>
      </c>
      <c r="C27" s="13">
        <v>2.5</v>
      </c>
      <c r="E27" s="12">
        <v>22</v>
      </c>
      <c r="F27" s="18" t="s">
        <v>75</v>
      </c>
      <c r="G27" s="16">
        <v>4.72777394900069</v>
      </c>
      <c r="I27" s="12">
        <v>1</v>
      </c>
      <c r="J27" s="18" t="s">
        <v>55</v>
      </c>
      <c r="K27" s="12">
        <v>387.5</v>
      </c>
      <c r="M27" s="12">
        <v>21</v>
      </c>
      <c r="N27" s="18" t="s">
        <v>74</v>
      </c>
      <c r="O27" s="16">
        <v>1.8573656600028359</v>
      </c>
      <c r="Q27" s="12">
        <v>15</v>
      </c>
      <c r="R27" s="18" t="s">
        <v>68</v>
      </c>
      <c r="S27" s="12">
        <v>8030</v>
      </c>
    </row>
    <row r="28" spans="1:19" ht="14.25">
      <c r="A28" s="12">
        <v>5</v>
      </c>
      <c r="B28" s="18" t="s">
        <v>59</v>
      </c>
      <c r="C28" s="13">
        <v>2.5</v>
      </c>
      <c r="E28" s="12">
        <v>28</v>
      </c>
      <c r="F28" s="18" t="s">
        <v>81</v>
      </c>
      <c r="G28" s="16">
        <v>4.3561643835616435</v>
      </c>
      <c r="I28" s="12">
        <v>17</v>
      </c>
      <c r="J28" s="18" t="s">
        <v>70</v>
      </c>
      <c r="K28" s="12">
        <v>345</v>
      </c>
      <c r="M28" s="12">
        <v>14</v>
      </c>
      <c r="N28" s="18" t="s">
        <v>67</v>
      </c>
      <c r="O28" s="16">
        <v>1.7244106945103623</v>
      </c>
      <c r="Q28" s="12">
        <v>33</v>
      </c>
      <c r="R28" s="18" t="s">
        <v>86</v>
      </c>
      <c r="S28" s="12">
        <v>7503</v>
      </c>
    </row>
    <row r="29" spans="1:19" ht="14.25">
      <c r="A29" s="12">
        <v>26</v>
      </c>
      <c r="B29" s="18" t="s">
        <v>79</v>
      </c>
      <c r="C29" s="13">
        <v>2.2</v>
      </c>
      <c r="E29" s="12">
        <v>17</v>
      </c>
      <c r="F29" s="18" t="s">
        <v>70</v>
      </c>
      <c r="G29" s="16">
        <v>4.145139973567223</v>
      </c>
      <c r="I29" s="12">
        <v>21</v>
      </c>
      <c r="J29" s="18" t="s">
        <v>74</v>
      </c>
      <c r="K29" s="12">
        <v>340.6</v>
      </c>
      <c r="M29" s="12">
        <v>26</v>
      </c>
      <c r="N29" s="18" t="s">
        <v>79</v>
      </c>
      <c r="O29" s="16">
        <v>1.69664065151001</v>
      </c>
      <c r="Q29" s="12">
        <v>3</v>
      </c>
      <c r="R29" s="18" t="s">
        <v>57</v>
      </c>
      <c r="S29" s="12">
        <v>7500</v>
      </c>
    </row>
    <row r="30" spans="1:19" ht="14.25">
      <c r="A30" s="12">
        <v>4</v>
      </c>
      <c r="B30" s="18" t="s">
        <v>58</v>
      </c>
      <c r="C30" s="13">
        <v>2.1</v>
      </c>
      <c r="E30" s="12">
        <v>26</v>
      </c>
      <c r="F30" s="18" t="s">
        <v>79</v>
      </c>
      <c r="G30" s="16">
        <v>3.7326094333220228</v>
      </c>
      <c r="I30" s="12">
        <v>26</v>
      </c>
      <c r="J30" s="18" t="s">
        <v>79</v>
      </c>
      <c r="K30" s="12">
        <v>330</v>
      </c>
      <c r="M30" s="12">
        <v>28</v>
      </c>
      <c r="N30" s="18" t="s">
        <v>81</v>
      </c>
      <c r="O30" s="16">
        <v>1.5021256495040152</v>
      </c>
      <c r="Q30" s="12">
        <v>21</v>
      </c>
      <c r="R30" s="18" t="s">
        <v>74</v>
      </c>
      <c r="S30" s="12">
        <v>7053</v>
      </c>
    </row>
    <row r="31" spans="1:19" ht="14.25">
      <c r="A31" s="12">
        <v>14</v>
      </c>
      <c r="B31" s="18" t="s">
        <v>67</v>
      </c>
      <c r="C31" s="13">
        <v>2.1</v>
      </c>
      <c r="E31" s="12">
        <v>14</v>
      </c>
      <c r="F31" s="18" t="s">
        <v>67</v>
      </c>
      <c r="G31" s="16">
        <v>3.6212624584717608</v>
      </c>
      <c r="I31" s="12">
        <v>5</v>
      </c>
      <c r="J31" s="18" t="s">
        <v>59</v>
      </c>
      <c r="K31" s="12">
        <v>297.5</v>
      </c>
      <c r="M31" s="12">
        <v>5</v>
      </c>
      <c r="N31" s="18" t="s">
        <v>59</v>
      </c>
      <c r="O31" s="16">
        <v>1.4434740417273169</v>
      </c>
      <c r="Q31" s="12">
        <v>1</v>
      </c>
      <c r="R31" s="18" t="s">
        <v>55</v>
      </c>
      <c r="S31" s="12">
        <v>6799</v>
      </c>
    </row>
    <row r="32" spans="1:19" ht="14.25">
      <c r="A32" s="12">
        <v>22</v>
      </c>
      <c r="B32" s="18" t="s">
        <v>75</v>
      </c>
      <c r="C32" s="13">
        <v>2.1</v>
      </c>
      <c r="E32" s="12">
        <v>5</v>
      </c>
      <c r="F32" s="18" t="s">
        <v>59</v>
      </c>
      <c r="G32" s="16">
        <v>3.6086851043182917</v>
      </c>
      <c r="I32" s="12">
        <v>14</v>
      </c>
      <c r="J32" s="18" t="s">
        <v>67</v>
      </c>
      <c r="K32" s="12">
        <v>228.9</v>
      </c>
      <c r="M32" s="12">
        <v>17</v>
      </c>
      <c r="N32" s="18" t="s">
        <v>70</v>
      </c>
      <c r="O32" s="16">
        <v>1.3817133245224078</v>
      </c>
      <c r="Q32" s="12">
        <v>14</v>
      </c>
      <c r="R32" s="18" t="s">
        <v>67</v>
      </c>
      <c r="S32" s="12">
        <v>6321</v>
      </c>
    </row>
    <row r="33" spans="2:19" ht="14.25">
      <c r="B33" s="2" t="s">
        <v>115</v>
      </c>
      <c r="C33" s="19">
        <f>SUM(C2:C32)/31</f>
        <v>3.2580645161290316</v>
      </c>
      <c r="F33" s="2" t="s">
        <v>115</v>
      </c>
      <c r="G33" s="19">
        <f>SUM(G3:G32)/31</f>
        <v>7.909353972049919</v>
      </c>
      <c r="J33" s="2" t="s">
        <v>115</v>
      </c>
      <c r="K33" s="19">
        <f>SUM(K3:K32)/31</f>
        <v>854.0612903225806</v>
      </c>
      <c r="N33" s="2" t="s">
        <v>115</v>
      </c>
      <c r="O33" s="19">
        <f>SUM(O3:O32)/31</f>
        <v>2.3692410986721346</v>
      </c>
      <c r="R33" s="2" t="s">
        <v>115</v>
      </c>
      <c r="S33" s="19">
        <f>SUM(S2:S32)/31</f>
        <v>10229.870967741936</v>
      </c>
    </row>
    <row r="34" spans="3:15" ht="14.25">
      <c r="C34" s="19"/>
      <c r="F34" s="2" t="s">
        <v>118</v>
      </c>
      <c r="G34" s="19">
        <f>G33*2</f>
        <v>15.818707944099838</v>
      </c>
      <c r="J34" s="2" t="s">
        <v>118</v>
      </c>
      <c r="K34" s="19">
        <f>K33*2</f>
        <v>1708.1225806451612</v>
      </c>
      <c r="N34" s="2" t="s">
        <v>118</v>
      </c>
      <c r="O34" s="19">
        <f>O33*2</f>
        <v>4.738482197344269</v>
      </c>
    </row>
    <row r="36" spans="2:19" ht="14.25">
      <c r="B36" s="2" t="s">
        <v>98</v>
      </c>
      <c r="C36" s="44" t="s">
        <v>133</v>
      </c>
      <c r="F36" s="2" t="s">
        <v>98</v>
      </c>
      <c r="G36" s="44" t="s">
        <v>104</v>
      </c>
      <c r="J36" s="2" t="s">
        <v>98</v>
      </c>
      <c r="K36" s="44" t="s">
        <v>103</v>
      </c>
      <c r="N36" s="2" t="s">
        <v>98</v>
      </c>
      <c r="O36" s="44" t="s">
        <v>101</v>
      </c>
      <c r="R36" s="2" t="s">
        <v>98</v>
      </c>
      <c r="S36" s="44" t="s">
        <v>100</v>
      </c>
    </row>
    <row r="37" spans="2:19" ht="14.25">
      <c r="B37" s="2" t="s">
        <v>99</v>
      </c>
      <c r="C37" s="44">
        <v>3.7</v>
      </c>
      <c r="F37" s="2" t="s">
        <v>99</v>
      </c>
      <c r="G37" s="43">
        <v>10.5</v>
      </c>
      <c r="J37" s="2" t="s">
        <v>99</v>
      </c>
      <c r="K37" s="43">
        <v>1300</v>
      </c>
      <c r="N37" s="2" t="s">
        <v>99</v>
      </c>
      <c r="O37" s="19">
        <v>2.7</v>
      </c>
      <c r="R37" s="2" t="s">
        <v>99</v>
      </c>
      <c r="S37" s="44">
        <v>11000</v>
      </c>
    </row>
    <row r="49" spans="1:19" ht="14.25">
      <c r="A49" s="44">
        <v>1</v>
      </c>
      <c r="B49" s="2" t="s">
        <v>55</v>
      </c>
      <c r="C49" s="43">
        <v>2.5</v>
      </c>
      <c r="E49" s="44">
        <v>1</v>
      </c>
      <c r="F49" s="2" t="s">
        <v>55</v>
      </c>
      <c r="G49" s="19">
        <v>5.699367554052066</v>
      </c>
      <c r="I49" s="44">
        <v>1</v>
      </c>
      <c r="J49" s="2" t="s">
        <v>55</v>
      </c>
      <c r="K49" s="44">
        <v>387.5</v>
      </c>
      <c r="M49" s="44">
        <v>1</v>
      </c>
      <c r="N49" s="2" t="s">
        <v>55</v>
      </c>
      <c r="O49" s="19">
        <v>2.279747021620827</v>
      </c>
      <c r="Q49" s="44">
        <v>1</v>
      </c>
      <c r="R49" s="2" t="s">
        <v>55</v>
      </c>
      <c r="S49" s="44">
        <v>6799</v>
      </c>
    </row>
    <row r="50" spans="1:19" ht="14.25">
      <c r="A50" s="44">
        <v>2</v>
      </c>
      <c r="B50" s="2" t="s">
        <v>56</v>
      </c>
      <c r="C50" s="43">
        <v>3.4</v>
      </c>
      <c r="E50" s="44">
        <v>2</v>
      </c>
      <c r="F50" s="2" t="s">
        <v>56</v>
      </c>
      <c r="G50" s="19">
        <v>7.391304347826087</v>
      </c>
      <c r="I50" s="44">
        <v>2</v>
      </c>
      <c r="J50" s="2" t="s">
        <v>56</v>
      </c>
      <c r="K50" s="44">
        <v>646</v>
      </c>
      <c r="M50" s="44">
        <v>2</v>
      </c>
      <c r="N50" s="2" t="s">
        <v>56</v>
      </c>
      <c r="O50" s="19">
        <v>2.1739130434782608</v>
      </c>
      <c r="Q50" s="44">
        <v>2</v>
      </c>
      <c r="R50" s="2" t="s">
        <v>56</v>
      </c>
      <c r="S50" s="44">
        <v>8740</v>
      </c>
    </row>
    <row r="51" spans="1:19" ht="14.25">
      <c r="A51" s="44">
        <v>3</v>
      </c>
      <c r="B51" s="2" t="s">
        <v>57</v>
      </c>
      <c r="C51" s="43">
        <v>2.6</v>
      </c>
      <c r="E51" s="44">
        <v>3</v>
      </c>
      <c r="F51" s="2" t="s">
        <v>57</v>
      </c>
      <c r="G51" s="19">
        <v>5.962666666666667</v>
      </c>
      <c r="I51" s="44">
        <v>3</v>
      </c>
      <c r="J51" s="2" t="s">
        <v>57</v>
      </c>
      <c r="K51" s="44">
        <v>447.2</v>
      </c>
      <c r="M51" s="44">
        <v>3</v>
      </c>
      <c r="N51" s="2" t="s">
        <v>57</v>
      </c>
      <c r="O51" s="19">
        <v>2.2933333333333334</v>
      </c>
      <c r="Q51" s="44">
        <v>3</v>
      </c>
      <c r="R51" s="2" t="s">
        <v>57</v>
      </c>
      <c r="S51" s="44">
        <v>7500</v>
      </c>
    </row>
    <row r="52" spans="1:19" ht="14.25">
      <c r="A52" s="44">
        <v>4</v>
      </c>
      <c r="B52" s="2" t="s">
        <v>58</v>
      </c>
      <c r="C52" s="43">
        <v>2.1</v>
      </c>
      <c r="E52" s="44">
        <v>4</v>
      </c>
      <c r="F52" s="2" t="s">
        <v>58</v>
      </c>
      <c r="G52" s="19">
        <v>5.165628074778616</v>
      </c>
      <c r="I52" s="44">
        <v>4</v>
      </c>
      <c r="J52" s="2" t="s">
        <v>58</v>
      </c>
      <c r="K52" s="44">
        <v>630</v>
      </c>
      <c r="M52" s="44">
        <v>4</v>
      </c>
      <c r="N52" s="2" t="s">
        <v>58</v>
      </c>
      <c r="O52" s="19">
        <v>2.459822892751722</v>
      </c>
      <c r="Q52" s="44">
        <v>4</v>
      </c>
      <c r="R52" s="2" t="s">
        <v>58</v>
      </c>
      <c r="S52" s="44">
        <v>12196</v>
      </c>
    </row>
    <row r="53" spans="1:19" ht="14.25">
      <c r="A53" s="44">
        <v>5</v>
      </c>
      <c r="B53" s="2" t="s">
        <v>59</v>
      </c>
      <c r="C53" s="43">
        <v>2.5</v>
      </c>
      <c r="E53" s="44">
        <v>5</v>
      </c>
      <c r="F53" s="2" t="s">
        <v>59</v>
      </c>
      <c r="G53" s="19">
        <v>3.6086851043182917</v>
      </c>
      <c r="I53" s="44">
        <v>5</v>
      </c>
      <c r="J53" s="2" t="s">
        <v>59</v>
      </c>
      <c r="K53" s="44">
        <v>297.5</v>
      </c>
      <c r="M53" s="44">
        <v>5</v>
      </c>
      <c r="N53" s="2" t="s">
        <v>59</v>
      </c>
      <c r="O53" s="19">
        <v>1.4434740417273169</v>
      </c>
      <c r="Q53" s="44">
        <v>5</v>
      </c>
      <c r="R53" s="2" t="s">
        <v>59</v>
      </c>
      <c r="S53" s="44">
        <v>8244</v>
      </c>
    </row>
    <row r="54" spans="1:19" ht="14.25">
      <c r="A54" s="44">
        <v>6</v>
      </c>
      <c r="B54" s="2" t="s">
        <v>60</v>
      </c>
      <c r="C54" s="43">
        <v>2.8</v>
      </c>
      <c r="E54" s="44">
        <v>6</v>
      </c>
      <c r="F54" s="2" t="s">
        <v>60</v>
      </c>
      <c r="G54" s="19">
        <v>6.833465016240892</v>
      </c>
      <c r="I54" s="44">
        <v>6</v>
      </c>
      <c r="J54" s="2" t="s">
        <v>60</v>
      </c>
      <c r="K54" s="44">
        <v>778.4</v>
      </c>
      <c r="M54" s="44">
        <v>6</v>
      </c>
      <c r="N54" s="2" t="s">
        <v>60</v>
      </c>
      <c r="O54" s="19">
        <v>2.4405232200860327</v>
      </c>
      <c r="Q54" s="44">
        <v>6</v>
      </c>
      <c r="R54" s="2" t="s">
        <v>60</v>
      </c>
      <c r="S54" s="44">
        <v>11391</v>
      </c>
    </row>
    <row r="55" spans="1:19" ht="14.25">
      <c r="A55" s="44">
        <v>7</v>
      </c>
      <c r="B55" s="2" t="s">
        <v>61</v>
      </c>
      <c r="C55" s="43">
        <v>3.7</v>
      </c>
      <c r="E55" s="44">
        <v>7</v>
      </c>
      <c r="F55" s="2" t="s">
        <v>61</v>
      </c>
      <c r="G55" s="19">
        <v>10.112718204488779</v>
      </c>
      <c r="I55" s="44">
        <v>7</v>
      </c>
      <c r="J55" s="2" t="s">
        <v>61</v>
      </c>
      <c r="K55" s="44">
        <v>1013.8000000000001</v>
      </c>
      <c r="M55" s="44">
        <v>7</v>
      </c>
      <c r="N55" s="2" t="s">
        <v>61</v>
      </c>
      <c r="O55" s="19">
        <v>2.733167082294264</v>
      </c>
      <c r="Q55" s="44">
        <v>7</v>
      </c>
      <c r="R55" s="2" t="s">
        <v>61</v>
      </c>
      <c r="S55" s="44">
        <v>10025</v>
      </c>
    </row>
    <row r="56" spans="1:19" ht="14.25">
      <c r="A56" s="44">
        <v>8</v>
      </c>
      <c r="C56" s="43">
        <v>0</v>
      </c>
      <c r="E56" s="44">
        <v>8</v>
      </c>
      <c r="G56" s="19"/>
      <c r="I56" s="44">
        <v>8</v>
      </c>
      <c r="M56" s="44">
        <v>8</v>
      </c>
      <c r="Q56" s="44">
        <v>8</v>
      </c>
      <c r="S56" s="44">
        <v>0</v>
      </c>
    </row>
    <row r="57" spans="1:19" ht="14.25">
      <c r="A57" s="44">
        <v>9</v>
      </c>
      <c r="B57" s="2" t="s">
        <v>62</v>
      </c>
      <c r="C57" s="43">
        <v>3.2</v>
      </c>
      <c r="E57" s="44">
        <v>9</v>
      </c>
      <c r="F57" s="2" t="s">
        <v>62</v>
      </c>
      <c r="G57" s="19">
        <v>6.124567474048442</v>
      </c>
      <c r="I57" s="44">
        <v>9</v>
      </c>
      <c r="J57" s="2" t="s">
        <v>62</v>
      </c>
      <c r="K57" s="44">
        <v>566.4</v>
      </c>
      <c r="M57" s="44">
        <v>9</v>
      </c>
      <c r="N57" s="2" t="s">
        <v>62</v>
      </c>
      <c r="O57" s="19">
        <v>1.9139273356401383</v>
      </c>
      <c r="Q57" s="44">
        <v>9</v>
      </c>
      <c r="R57" s="2" t="s">
        <v>62</v>
      </c>
      <c r="S57" s="44">
        <v>9248</v>
      </c>
    </row>
    <row r="58" spans="1:19" ht="14.25">
      <c r="A58" s="44">
        <v>10</v>
      </c>
      <c r="B58" s="2" t="s">
        <v>63</v>
      </c>
      <c r="C58" s="43">
        <v>3.7</v>
      </c>
      <c r="E58" s="44">
        <v>10</v>
      </c>
      <c r="F58" s="2" t="s">
        <v>63</v>
      </c>
      <c r="G58" s="19">
        <v>9.385195662423387</v>
      </c>
      <c r="I58" s="44">
        <v>10</v>
      </c>
      <c r="J58" s="2" t="s">
        <v>63</v>
      </c>
      <c r="K58" s="44">
        <v>995.3000000000001</v>
      </c>
      <c r="M58" s="44">
        <v>10</v>
      </c>
      <c r="N58" s="2" t="s">
        <v>63</v>
      </c>
      <c r="O58" s="19">
        <v>2.536539368222537</v>
      </c>
      <c r="Q58" s="44">
        <v>10</v>
      </c>
      <c r="R58" s="2" t="s">
        <v>63</v>
      </c>
      <c r="S58" s="44">
        <v>10605</v>
      </c>
    </row>
    <row r="59" spans="1:19" ht="14.25">
      <c r="A59" s="44">
        <v>11</v>
      </c>
      <c r="B59" s="2" t="s">
        <v>64</v>
      </c>
      <c r="C59" s="43">
        <v>4</v>
      </c>
      <c r="E59" s="44">
        <v>11</v>
      </c>
      <c r="F59" s="2" t="s">
        <v>64</v>
      </c>
      <c r="G59" s="19">
        <v>17.620521892967712</v>
      </c>
      <c r="I59" s="44">
        <v>11</v>
      </c>
      <c r="J59" s="2" t="s">
        <v>64</v>
      </c>
      <c r="K59" s="44">
        <v>1992</v>
      </c>
      <c r="M59" s="44">
        <v>11</v>
      </c>
      <c r="N59" s="2" t="s">
        <v>64</v>
      </c>
      <c r="O59" s="19">
        <v>4.405130473241928</v>
      </c>
      <c r="Q59" s="44">
        <v>11</v>
      </c>
      <c r="R59" s="2" t="s">
        <v>64</v>
      </c>
      <c r="S59" s="44">
        <v>11305</v>
      </c>
    </row>
    <row r="60" spans="1:19" ht="14.25">
      <c r="A60" s="44">
        <v>12</v>
      </c>
      <c r="B60" s="2" t="s">
        <v>65</v>
      </c>
      <c r="C60" s="43">
        <v>4</v>
      </c>
      <c r="E60" s="44">
        <v>12</v>
      </c>
      <c r="F60" s="2" t="s">
        <v>65</v>
      </c>
      <c r="G60" s="19">
        <v>14.329851405031633</v>
      </c>
      <c r="I60" s="44">
        <v>12</v>
      </c>
      <c r="J60" s="2" t="s">
        <v>65</v>
      </c>
      <c r="K60" s="44">
        <v>1948</v>
      </c>
      <c r="M60" s="44">
        <v>12</v>
      </c>
      <c r="N60" s="2" t="s">
        <v>65</v>
      </c>
      <c r="O60" s="19">
        <v>3.582462851257908</v>
      </c>
      <c r="Q60" s="44">
        <v>12</v>
      </c>
      <c r="R60" s="2" t="s">
        <v>65</v>
      </c>
      <c r="S60" s="44">
        <v>13594</v>
      </c>
    </row>
    <row r="61" spans="1:19" ht="14.25">
      <c r="A61" s="44">
        <v>13</v>
      </c>
      <c r="B61" s="2" t="s">
        <v>66</v>
      </c>
      <c r="C61" s="43">
        <v>4.2</v>
      </c>
      <c r="E61" s="44">
        <v>13</v>
      </c>
      <c r="F61" s="2" t="s">
        <v>66</v>
      </c>
      <c r="G61" s="19">
        <v>27.89330430048993</v>
      </c>
      <c r="I61" s="44">
        <v>13</v>
      </c>
      <c r="J61" s="2" t="s">
        <v>66</v>
      </c>
      <c r="K61" s="44">
        <v>3074.4</v>
      </c>
      <c r="M61" s="44">
        <v>13</v>
      </c>
      <c r="N61" s="2" t="s">
        <v>66</v>
      </c>
      <c r="O61" s="19">
        <v>6.641262928688079</v>
      </c>
      <c r="Q61" s="44">
        <v>13</v>
      </c>
      <c r="R61" s="2" t="s">
        <v>66</v>
      </c>
      <c r="S61" s="44">
        <v>11022</v>
      </c>
    </row>
    <row r="62" spans="1:19" ht="14.25">
      <c r="A62" s="44">
        <v>14</v>
      </c>
      <c r="B62" s="2" t="s">
        <v>67</v>
      </c>
      <c r="C62" s="43">
        <v>2.1</v>
      </c>
      <c r="E62" s="44">
        <v>14</v>
      </c>
      <c r="F62" s="2" t="s">
        <v>67</v>
      </c>
      <c r="G62" s="19">
        <v>3.6212624584717608</v>
      </c>
      <c r="I62" s="44">
        <v>14</v>
      </c>
      <c r="J62" s="2" t="s">
        <v>67</v>
      </c>
      <c r="K62" s="44">
        <v>228.9</v>
      </c>
      <c r="M62" s="44">
        <v>14</v>
      </c>
      <c r="N62" s="2" t="s">
        <v>67</v>
      </c>
      <c r="O62" s="19">
        <v>1.7244106945103623</v>
      </c>
      <c r="Q62" s="44">
        <v>14</v>
      </c>
      <c r="R62" s="2" t="s">
        <v>67</v>
      </c>
      <c r="S62" s="44">
        <v>6321</v>
      </c>
    </row>
    <row r="63" spans="1:19" ht="14.25">
      <c r="A63" s="44">
        <v>15</v>
      </c>
      <c r="B63" s="2" t="s">
        <v>68</v>
      </c>
      <c r="C63" s="43">
        <v>3.3</v>
      </c>
      <c r="E63" s="44">
        <v>15</v>
      </c>
      <c r="F63" s="2" t="s">
        <v>68</v>
      </c>
      <c r="G63" s="19">
        <v>9.739726027397259</v>
      </c>
      <c r="I63" s="44">
        <v>15</v>
      </c>
      <c r="J63" s="2" t="s">
        <v>68</v>
      </c>
      <c r="K63" s="44">
        <v>782.0999999999999</v>
      </c>
      <c r="M63" s="44">
        <v>15</v>
      </c>
      <c r="N63" s="2" t="s">
        <v>68</v>
      </c>
      <c r="O63" s="19">
        <v>2.951432129514321</v>
      </c>
      <c r="Q63" s="44">
        <v>15</v>
      </c>
      <c r="R63" s="2" t="s">
        <v>68</v>
      </c>
      <c r="S63" s="44">
        <v>8030</v>
      </c>
    </row>
    <row r="64" spans="1:19" ht="14.25">
      <c r="A64" s="44">
        <v>16</v>
      </c>
      <c r="B64" s="2" t="s">
        <v>69</v>
      </c>
      <c r="C64" s="43">
        <v>0</v>
      </c>
      <c r="E64" s="44">
        <v>16</v>
      </c>
      <c r="F64" s="2" t="s">
        <v>69</v>
      </c>
      <c r="G64" s="19"/>
      <c r="I64" s="44">
        <v>16</v>
      </c>
      <c r="J64" s="2" t="s">
        <v>69</v>
      </c>
      <c r="M64" s="44">
        <v>16</v>
      </c>
      <c r="N64" s="2" t="s">
        <v>69</v>
      </c>
      <c r="Q64" s="44">
        <v>16</v>
      </c>
      <c r="R64" s="2" t="s">
        <v>69</v>
      </c>
      <c r="S64" s="44">
        <v>0</v>
      </c>
    </row>
    <row r="65" spans="1:19" ht="14.25">
      <c r="A65" s="44">
        <v>17</v>
      </c>
      <c r="B65" s="2" t="s">
        <v>70</v>
      </c>
      <c r="C65" s="43">
        <v>3</v>
      </c>
      <c r="E65" s="44">
        <v>17</v>
      </c>
      <c r="F65" s="2" t="s">
        <v>70</v>
      </c>
      <c r="G65" s="19">
        <v>4.145139973567223</v>
      </c>
      <c r="I65" s="44">
        <v>17</v>
      </c>
      <c r="J65" s="2" t="s">
        <v>70</v>
      </c>
      <c r="K65" s="44">
        <v>345</v>
      </c>
      <c r="M65" s="44">
        <v>17</v>
      </c>
      <c r="N65" s="2" t="s">
        <v>70</v>
      </c>
      <c r="O65" s="19">
        <v>1.3817133245224078</v>
      </c>
      <c r="Q65" s="44">
        <v>17</v>
      </c>
      <c r="R65" s="2" t="s">
        <v>70</v>
      </c>
      <c r="S65" s="44">
        <v>8323</v>
      </c>
    </row>
    <row r="66" spans="1:19" ht="14.25">
      <c r="A66" s="44">
        <v>18</v>
      </c>
      <c r="B66" s="2" t="s">
        <v>71</v>
      </c>
      <c r="C66" s="43">
        <v>3.9</v>
      </c>
      <c r="E66" s="44">
        <v>18</v>
      </c>
      <c r="F66" s="2" t="s">
        <v>71</v>
      </c>
      <c r="G66" s="19">
        <v>10.548528125910812</v>
      </c>
      <c r="I66" s="44">
        <v>18</v>
      </c>
      <c r="J66" s="2" t="s">
        <v>71</v>
      </c>
      <c r="K66" s="44">
        <v>1809.6</v>
      </c>
      <c r="M66" s="44">
        <v>18</v>
      </c>
      <c r="N66" s="2" t="s">
        <v>71</v>
      </c>
      <c r="O66" s="19">
        <v>2.704750801515593</v>
      </c>
      <c r="Q66" s="44">
        <v>18</v>
      </c>
      <c r="R66" s="2" t="s">
        <v>71</v>
      </c>
      <c r="S66" s="44">
        <v>17155</v>
      </c>
    </row>
    <row r="67" spans="1:19" ht="14.25">
      <c r="A67" s="44">
        <v>19</v>
      </c>
      <c r="B67" s="2" t="s">
        <v>72</v>
      </c>
      <c r="C67" s="43">
        <v>3.9</v>
      </c>
      <c r="E67" s="44">
        <v>19</v>
      </c>
      <c r="F67" s="2" t="s">
        <v>72</v>
      </c>
      <c r="G67" s="19">
        <v>11.053756630512233</v>
      </c>
      <c r="I67" s="44">
        <v>19</v>
      </c>
      <c r="J67" s="2" t="s">
        <v>72</v>
      </c>
      <c r="K67" s="44">
        <v>1396.2</v>
      </c>
      <c r="M67" s="44">
        <v>19</v>
      </c>
      <c r="N67" s="2" t="s">
        <v>72</v>
      </c>
      <c r="O67" s="19">
        <v>2.834296571926213</v>
      </c>
      <c r="Q67" s="44">
        <v>19</v>
      </c>
      <c r="R67" s="2" t="s">
        <v>72</v>
      </c>
      <c r="S67" s="44">
        <v>12631</v>
      </c>
    </row>
    <row r="68" spans="1:19" ht="14.25">
      <c r="A68" s="44">
        <v>20</v>
      </c>
      <c r="B68" s="2" t="s">
        <v>73</v>
      </c>
      <c r="C68" s="43">
        <v>4</v>
      </c>
      <c r="E68" s="44">
        <v>20</v>
      </c>
      <c r="F68" s="2" t="s">
        <v>73</v>
      </c>
      <c r="G68" s="19">
        <v>10.824037423533644</v>
      </c>
      <c r="I68" s="44">
        <v>20</v>
      </c>
      <c r="J68" s="2" t="s">
        <v>73</v>
      </c>
      <c r="K68" s="44">
        <v>1504</v>
      </c>
      <c r="M68" s="44">
        <v>20</v>
      </c>
      <c r="N68" s="2" t="s">
        <v>73</v>
      </c>
      <c r="O68" s="19">
        <v>2.706009355883411</v>
      </c>
      <c r="Q68" s="44">
        <v>20</v>
      </c>
      <c r="R68" s="2" t="s">
        <v>73</v>
      </c>
      <c r="S68" s="44">
        <v>13895</v>
      </c>
    </row>
    <row r="69" spans="1:19" ht="14.25">
      <c r="A69" s="44">
        <v>21</v>
      </c>
      <c r="B69" s="2" t="s">
        <v>74</v>
      </c>
      <c r="C69" s="43">
        <v>2.6</v>
      </c>
      <c r="E69" s="44">
        <v>21</v>
      </c>
      <c r="F69" s="2" t="s">
        <v>74</v>
      </c>
      <c r="G69" s="19">
        <v>4.829150716007373</v>
      </c>
      <c r="I69" s="44">
        <v>21</v>
      </c>
      <c r="J69" s="2" t="s">
        <v>74</v>
      </c>
      <c r="K69" s="44">
        <v>340.6</v>
      </c>
      <c r="M69" s="44">
        <v>21</v>
      </c>
      <c r="N69" s="2" t="s">
        <v>74</v>
      </c>
      <c r="O69" s="19">
        <v>1.8573656600028359</v>
      </c>
      <c r="Q69" s="44">
        <v>21</v>
      </c>
      <c r="R69" s="2" t="s">
        <v>74</v>
      </c>
      <c r="S69" s="44">
        <v>7053</v>
      </c>
    </row>
    <row r="70" spans="1:19" ht="14.25">
      <c r="A70" s="44">
        <v>22</v>
      </c>
      <c r="B70" s="2" t="s">
        <v>75</v>
      </c>
      <c r="C70" s="43">
        <v>2.1</v>
      </c>
      <c r="E70" s="44">
        <v>22</v>
      </c>
      <c r="F70" s="2" t="s">
        <v>75</v>
      </c>
      <c r="G70" s="19">
        <v>4.72777394900069</v>
      </c>
      <c r="I70" s="44">
        <v>22</v>
      </c>
      <c r="J70" s="2" t="s">
        <v>75</v>
      </c>
      <c r="K70" s="44">
        <v>411.6</v>
      </c>
      <c r="M70" s="44">
        <v>22</v>
      </c>
      <c r="N70" s="2" t="s">
        <v>75</v>
      </c>
      <c r="O70" s="19">
        <v>2.2513209280955664</v>
      </c>
      <c r="Q70" s="44">
        <v>22</v>
      </c>
      <c r="R70" s="2" t="s">
        <v>75</v>
      </c>
      <c r="S70" s="44">
        <v>8706</v>
      </c>
    </row>
    <row r="71" spans="1:19" ht="14.25">
      <c r="A71" s="44">
        <v>23</v>
      </c>
      <c r="B71" s="2" t="s">
        <v>76</v>
      </c>
      <c r="C71" s="43">
        <v>3.1</v>
      </c>
      <c r="E71" s="44">
        <v>23</v>
      </c>
      <c r="F71" s="2" t="s">
        <v>76</v>
      </c>
      <c r="G71" s="19">
        <v>6.91753727558576</v>
      </c>
      <c r="I71" s="44">
        <v>23</v>
      </c>
      <c r="J71" s="2" t="s">
        <v>76</v>
      </c>
      <c r="K71" s="44">
        <v>682</v>
      </c>
      <c r="M71" s="44">
        <v>23</v>
      </c>
      <c r="N71" s="2" t="s">
        <v>76</v>
      </c>
      <c r="O71" s="19">
        <v>2.231463637285729</v>
      </c>
      <c r="Q71" s="44">
        <v>23</v>
      </c>
      <c r="R71" s="2" t="s">
        <v>76</v>
      </c>
      <c r="S71" s="44">
        <v>9859</v>
      </c>
    </row>
    <row r="72" spans="1:19" ht="14.25">
      <c r="A72" s="44">
        <v>24</v>
      </c>
      <c r="B72" s="2" t="s">
        <v>77</v>
      </c>
      <c r="C72" s="43">
        <v>3.7</v>
      </c>
      <c r="E72" s="44">
        <v>24</v>
      </c>
      <c r="F72" s="2" t="s">
        <v>77</v>
      </c>
      <c r="G72" s="19">
        <v>8.249525616698293</v>
      </c>
      <c r="I72" s="44">
        <v>24</v>
      </c>
      <c r="J72" s="2" t="s">
        <v>77</v>
      </c>
      <c r="K72" s="44">
        <v>1043.4</v>
      </c>
      <c r="M72" s="44">
        <v>24</v>
      </c>
      <c r="N72" s="2" t="s">
        <v>77</v>
      </c>
      <c r="O72" s="19">
        <v>2.2296015180265654</v>
      </c>
      <c r="Q72" s="44">
        <v>24</v>
      </c>
      <c r="R72" s="2" t="s">
        <v>77</v>
      </c>
      <c r="S72" s="44">
        <v>12648</v>
      </c>
    </row>
    <row r="73" spans="1:19" ht="14.25">
      <c r="A73" s="44">
        <v>25</v>
      </c>
      <c r="B73" s="2" t="s">
        <v>78</v>
      </c>
      <c r="C73" s="43">
        <v>3.8</v>
      </c>
      <c r="E73" s="44">
        <v>25</v>
      </c>
      <c r="F73" s="2" t="s">
        <v>78</v>
      </c>
      <c r="G73" s="19">
        <v>10.608252674477841</v>
      </c>
      <c r="I73" s="44">
        <v>25</v>
      </c>
      <c r="J73" s="2" t="s">
        <v>78</v>
      </c>
      <c r="K73" s="44">
        <v>1041.2</v>
      </c>
      <c r="M73" s="44">
        <v>25</v>
      </c>
      <c r="N73" s="2" t="s">
        <v>78</v>
      </c>
      <c r="O73" s="19">
        <v>2.791645440652063</v>
      </c>
      <c r="Q73" s="44">
        <v>25</v>
      </c>
      <c r="R73" s="2" t="s">
        <v>78</v>
      </c>
      <c r="S73" s="44">
        <v>9815</v>
      </c>
    </row>
    <row r="74" spans="1:19" ht="14.25">
      <c r="A74" s="44">
        <v>26</v>
      </c>
      <c r="B74" s="2" t="s">
        <v>79</v>
      </c>
      <c r="C74" s="43">
        <v>2.2</v>
      </c>
      <c r="E74" s="44">
        <v>26</v>
      </c>
      <c r="F74" s="2" t="s">
        <v>79</v>
      </c>
      <c r="G74" s="19">
        <v>3.7326094333220228</v>
      </c>
      <c r="I74" s="44">
        <v>26</v>
      </c>
      <c r="J74" s="2" t="s">
        <v>79</v>
      </c>
      <c r="K74" s="44">
        <v>330</v>
      </c>
      <c r="M74" s="44">
        <v>26</v>
      </c>
      <c r="N74" s="2" t="s">
        <v>79</v>
      </c>
      <c r="O74" s="19">
        <v>1.69664065151001</v>
      </c>
      <c r="Q74" s="44">
        <v>26</v>
      </c>
      <c r="R74" s="2" t="s">
        <v>79</v>
      </c>
      <c r="S74" s="44">
        <v>8841</v>
      </c>
    </row>
    <row r="75" spans="1:19" ht="14.25">
      <c r="A75" s="44">
        <v>27</v>
      </c>
      <c r="B75" s="2" t="s">
        <v>80</v>
      </c>
      <c r="C75" s="43">
        <v>3.4</v>
      </c>
      <c r="E75" s="44">
        <v>27</v>
      </c>
      <c r="F75" s="2" t="s">
        <v>80</v>
      </c>
      <c r="G75" s="19">
        <v>6.392092257001648</v>
      </c>
      <c r="I75" s="44">
        <v>27</v>
      </c>
      <c r="J75" s="2" t="s">
        <v>80</v>
      </c>
      <c r="K75" s="44">
        <v>659.6</v>
      </c>
      <c r="M75" s="44">
        <v>27</v>
      </c>
      <c r="N75" s="2" t="s">
        <v>80</v>
      </c>
      <c r="O75" s="19">
        <v>1.8800271344122492</v>
      </c>
      <c r="Q75" s="44">
        <v>27</v>
      </c>
      <c r="R75" s="2" t="s">
        <v>80</v>
      </c>
      <c r="S75" s="44">
        <v>10319</v>
      </c>
    </row>
    <row r="76" spans="1:19" ht="14.25">
      <c r="A76" s="44">
        <v>28</v>
      </c>
      <c r="B76" s="2" t="s">
        <v>81</v>
      </c>
      <c r="C76" s="43">
        <v>2.9</v>
      </c>
      <c r="E76" s="44">
        <v>28</v>
      </c>
      <c r="F76" s="2" t="s">
        <v>81</v>
      </c>
      <c r="G76" s="19">
        <v>4.3561643835616435</v>
      </c>
      <c r="I76" s="44">
        <v>28</v>
      </c>
      <c r="J76" s="2" t="s">
        <v>81</v>
      </c>
      <c r="K76" s="44">
        <v>461.09999999999997</v>
      </c>
      <c r="M76" s="44">
        <v>28</v>
      </c>
      <c r="N76" s="2" t="s">
        <v>81</v>
      </c>
      <c r="O76" s="19">
        <v>1.5021256495040152</v>
      </c>
      <c r="Q76" s="44">
        <v>28</v>
      </c>
      <c r="R76" s="2" t="s">
        <v>81</v>
      </c>
      <c r="S76" s="44">
        <v>10585</v>
      </c>
    </row>
    <row r="77" spans="1:19" ht="14.25">
      <c r="A77" s="44">
        <v>29</v>
      </c>
      <c r="B77" s="2" t="s">
        <v>82</v>
      </c>
      <c r="C77" s="43">
        <v>3.7</v>
      </c>
      <c r="E77" s="44">
        <v>29</v>
      </c>
      <c r="F77" s="2" t="s">
        <v>82</v>
      </c>
      <c r="G77" s="19">
        <v>10.922945752957478</v>
      </c>
      <c r="I77" s="44">
        <v>29</v>
      </c>
      <c r="J77" s="2" t="s">
        <v>82</v>
      </c>
      <c r="K77" s="44">
        <v>1024.9</v>
      </c>
      <c r="M77" s="44">
        <v>29</v>
      </c>
      <c r="N77" s="2" t="s">
        <v>82</v>
      </c>
      <c r="O77" s="19">
        <v>2.9521475007993176</v>
      </c>
      <c r="Q77" s="44">
        <v>29</v>
      </c>
      <c r="R77" s="2" t="s">
        <v>82</v>
      </c>
      <c r="S77" s="44">
        <v>9383</v>
      </c>
    </row>
    <row r="78" spans="1:19" ht="14.25">
      <c r="A78" s="44">
        <v>30</v>
      </c>
      <c r="B78" s="2" t="s">
        <v>83</v>
      </c>
      <c r="C78" s="43">
        <v>0</v>
      </c>
      <c r="E78" s="44">
        <v>30</v>
      </c>
      <c r="F78" s="2" t="s">
        <v>83</v>
      </c>
      <c r="G78" s="19"/>
      <c r="I78" s="44">
        <v>30</v>
      </c>
      <c r="J78" s="2" t="s">
        <v>83</v>
      </c>
      <c r="M78" s="44">
        <v>30</v>
      </c>
      <c r="N78" s="2" t="s">
        <v>83</v>
      </c>
      <c r="Q78" s="44">
        <v>30</v>
      </c>
      <c r="R78" s="2" t="s">
        <v>83</v>
      </c>
      <c r="S78" s="44">
        <v>0</v>
      </c>
    </row>
    <row r="79" spans="1:19" ht="14.25">
      <c r="A79" s="44">
        <v>31</v>
      </c>
      <c r="B79" s="2" t="s">
        <v>84</v>
      </c>
      <c r="C79" s="43">
        <v>0</v>
      </c>
      <c r="E79" s="44">
        <v>31</v>
      </c>
      <c r="F79" s="2" t="s">
        <v>84</v>
      </c>
      <c r="G79" s="19"/>
      <c r="I79" s="44">
        <v>31</v>
      </c>
      <c r="J79" s="2" t="s">
        <v>84</v>
      </c>
      <c r="M79" s="44">
        <v>31</v>
      </c>
      <c r="N79" s="2" t="s">
        <v>84</v>
      </c>
      <c r="Q79" s="44">
        <v>31</v>
      </c>
      <c r="R79" s="2" t="s">
        <v>84</v>
      </c>
      <c r="S79" s="44">
        <v>0</v>
      </c>
    </row>
    <row r="80" spans="1:19" ht="14.25">
      <c r="A80" s="44">
        <v>32</v>
      </c>
      <c r="B80" s="2" t="s">
        <v>85</v>
      </c>
      <c r="C80" s="43">
        <v>3.8</v>
      </c>
      <c r="E80" s="44">
        <v>32</v>
      </c>
      <c r="F80" s="2" t="s">
        <v>85</v>
      </c>
      <c r="G80" s="19">
        <v>8.950128730809572</v>
      </c>
      <c r="I80" s="44">
        <v>32</v>
      </c>
      <c r="J80" s="2" t="s">
        <v>85</v>
      </c>
      <c r="K80" s="44">
        <v>938.5999999999999</v>
      </c>
      <c r="M80" s="44">
        <v>32</v>
      </c>
      <c r="N80" s="2" t="s">
        <v>85</v>
      </c>
      <c r="O80" s="19">
        <v>2.3552970344235717</v>
      </c>
      <c r="Q80" s="44">
        <v>32</v>
      </c>
      <c r="R80" s="2" t="s">
        <v>85</v>
      </c>
      <c r="S80" s="44">
        <v>10487</v>
      </c>
    </row>
    <row r="81" spans="1:19" ht="14.25">
      <c r="A81" s="44">
        <v>33</v>
      </c>
      <c r="B81" s="2" t="s">
        <v>86</v>
      </c>
      <c r="C81" s="43">
        <v>3.2</v>
      </c>
      <c r="E81" s="44">
        <v>33</v>
      </c>
      <c r="F81" s="2" t="s">
        <v>86</v>
      </c>
      <c r="G81" s="19">
        <v>6.8665866986538715</v>
      </c>
      <c r="I81" s="44">
        <v>33</v>
      </c>
      <c r="J81" s="2" t="s">
        <v>86</v>
      </c>
      <c r="K81" s="44">
        <v>515.2</v>
      </c>
      <c r="M81" s="44">
        <v>33</v>
      </c>
      <c r="N81" s="2" t="s">
        <v>86</v>
      </c>
      <c r="O81" s="19">
        <v>2.145808343329335</v>
      </c>
      <c r="Q81" s="44">
        <v>33</v>
      </c>
      <c r="R81" s="2" t="s">
        <v>86</v>
      </c>
      <c r="S81" s="44">
        <v>7503</v>
      </c>
    </row>
    <row r="82" spans="1:19" ht="14.25">
      <c r="A82" s="44">
        <v>34</v>
      </c>
      <c r="B82" s="2" t="s">
        <v>87</v>
      </c>
      <c r="C82" s="43">
        <v>3.9</v>
      </c>
      <c r="E82" s="44">
        <v>34</v>
      </c>
      <c r="F82" s="2" t="s">
        <v>87</v>
      </c>
      <c r="G82" s="19">
        <v>11.968878322887399</v>
      </c>
      <c r="I82" s="44">
        <v>34</v>
      </c>
      <c r="J82" s="2" t="s">
        <v>87</v>
      </c>
      <c r="K82" s="44">
        <v>1661.3999999999999</v>
      </c>
      <c r="M82" s="44">
        <v>34</v>
      </c>
      <c r="N82" s="2" t="s">
        <v>87</v>
      </c>
      <c r="O82" s="19">
        <v>3.068943159714718</v>
      </c>
      <c r="Q82" s="44">
        <v>34</v>
      </c>
      <c r="R82" s="2" t="s">
        <v>87</v>
      </c>
      <c r="S82" s="44">
        <v>13881</v>
      </c>
    </row>
    <row r="83" spans="1:19" ht="14.25">
      <c r="A83" s="44">
        <v>35</v>
      </c>
      <c r="B83" s="2" t="s">
        <v>90</v>
      </c>
      <c r="C83" s="43">
        <v>3.7</v>
      </c>
      <c r="E83" s="44">
        <v>35</v>
      </c>
      <c r="F83" s="2" t="s">
        <v>90</v>
      </c>
      <c r="G83" s="19">
        <v>14.501905280348396</v>
      </c>
      <c r="I83" s="44">
        <v>35</v>
      </c>
      <c r="J83" s="2" t="s">
        <v>90</v>
      </c>
      <c r="K83" s="44">
        <v>1598.4</v>
      </c>
      <c r="M83" s="44">
        <v>35</v>
      </c>
      <c r="N83" s="2" t="s">
        <v>90</v>
      </c>
      <c r="O83" s="19">
        <v>3.91943385955362</v>
      </c>
      <c r="Q83" s="44">
        <v>35</v>
      </c>
      <c r="R83" s="2" t="s">
        <v>90</v>
      </c>
      <c r="S83" s="44">
        <v>11022</v>
      </c>
    </row>
  </sheetData>
  <sheetProtection/>
  <mergeCells count="6">
    <mergeCell ref="Q1:S1"/>
    <mergeCell ref="E1:G1"/>
    <mergeCell ref="A1:C1"/>
    <mergeCell ref="I1:K1"/>
    <mergeCell ref="M1:O1"/>
    <mergeCell ref="U1:W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8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7.140625" style="77" customWidth="1"/>
    <col min="2" max="2" width="14.28125" style="74" customWidth="1"/>
    <col min="3" max="3" width="9.140625" style="77" customWidth="1"/>
    <col min="4" max="4" width="9.140625" style="74" customWidth="1"/>
    <col min="5" max="5" width="7.140625" style="77" customWidth="1"/>
    <col min="6" max="6" width="14.28125" style="74" customWidth="1"/>
    <col min="7" max="7" width="9.140625" style="77" customWidth="1"/>
    <col min="8" max="8" width="9.140625" style="74" customWidth="1"/>
    <col min="9" max="9" width="7.140625" style="77" customWidth="1"/>
    <col min="10" max="10" width="14.28125" style="74" customWidth="1"/>
    <col min="11" max="11" width="9.140625" style="77" customWidth="1"/>
    <col min="12" max="12" width="9.140625" style="74" customWidth="1"/>
    <col min="13" max="13" width="7.140625" style="77" customWidth="1"/>
    <col min="14" max="14" width="14.28125" style="74" customWidth="1"/>
    <col min="15" max="15" width="9.140625" style="20" customWidth="1"/>
    <col min="16" max="16" width="9.140625" style="74" customWidth="1"/>
    <col min="17" max="17" width="7.140625" style="77" customWidth="1"/>
    <col min="18" max="18" width="14.28125" style="74" customWidth="1"/>
    <col min="19" max="19" width="9.140625" style="20" customWidth="1"/>
    <col min="20" max="21" width="9.140625" style="2" customWidth="1"/>
    <col min="22" max="22" width="14.28125" style="2" customWidth="1"/>
    <col min="23" max="23" width="9.140625" style="2" customWidth="1"/>
    <col min="27" max="38" width="9.140625" style="2" customWidth="1"/>
  </cols>
  <sheetData>
    <row r="1" spans="1:31" ht="14.25">
      <c r="A1" s="126" t="s">
        <v>9</v>
      </c>
      <c r="B1" s="126"/>
      <c r="C1" s="126"/>
      <c r="D1" s="26"/>
      <c r="E1" s="126" t="s">
        <v>16</v>
      </c>
      <c r="F1" s="126"/>
      <c r="G1" s="126"/>
      <c r="H1" s="86" t="s">
        <v>119</v>
      </c>
      <c r="I1" s="126" t="s">
        <v>17</v>
      </c>
      <c r="J1" s="126"/>
      <c r="K1" s="126"/>
      <c r="L1" s="86" t="s">
        <v>119</v>
      </c>
      <c r="M1" s="126" t="s">
        <v>18</v>
      </c>
      <c r="N1" s="126"/>
      <c r="O1" s="126"/>
      <c r="P1" s="86" t="s">
        <v>119</v>
      </c>
      <c r="Q1" s="126" t="s">
        <v>19</v>
      </c>
      <c r="R1" s="126"/>
      <c r="S1" s="126"/>
      <c r="U1" s="117" t="s">
        <v>102</v>
      </c>
      <c r="V1" s="117"/>
      <c r="W1" s="117"/>
      <c r="X1" s="2"/>
      <c r="Y1" s="2" t="s">
        <v>105</v>
      </c>
      <c r="Z1" s="2" t="s">
        <v>106</v>
      </c>
      <c r="AA1" s="2" t="s">
        <v>111</v>
      </c>
      <c r="AB1" s="2" t="s">
        <v>112</v>
      </c>
      <c r="AE1" s="2" t="s">
        <v>114</v>
      </c>
    </row>
    <row r="2" spans="1:31" ht="14.25">
      <c r="A2" s="78">
        <v>25</v>
      </c>
      <c r="B2" s="50" t="s">
        <v>78</v>
      </c>
      <c r="C2" s="78">
        <v>4.4</v>
      </c>
      <c r="E2" s="78">
        <v>13</v>
      </c>
      <c r="F2" s="46" t="s">
        <v>66</v>
      </c>
      <c r="G2" s="87">
        <v>34.97047837088807</v>
      </c>
      <c r="H2" s="85">
        <f>G2/G27-1</f>
        <v>0.7203902379009124</v>
      </c>
      <c r="I2" s="78">
        <v>25</v>
      </c>
      <c r="J2" s="50" t="s">
        <v>78</v>
      </c>
      <c r="K2" s="88">
        <v>3616.8</v>
      </c>
      <c r="L2" s="85">
        <f>K2/K27-1</f>
        <v>1.3378562540735914</v>
      </c>
      <c r="M2" s="78">
        <v>13</v>
      </c>
      <c r="N2" s="46" t="s">
        <v>66</v>
      </c>
      <c r="O2" s="87">
        <v>8.326304374020967</v>
      </c>
      <c r="P2" s="85">
        <f>O2/O27-1</f>
        <v>0.37953267163193316</v>
      </c>
      <c r="Q2" s="78">
        <v>25</v>
      </c>
      <c r="R2" s="50" t="s">
        <v>78</v>
      </c>
      <c r="S2" s="80">
        <v>15180</v>
      </c>
      <c r="U2" s="78">
        <v>25</v>
      </c>
      <c r="V2" s="50" t="s">
        <v>78</v>
      </c>
      <c r="W2" s="67">
        <v>1</v>
      </c>
      <c r="X2" s="2"/>
      <c r="Y2" s="71">
        <v>39901</v>
      </c>
      <c r="Z2" s="2">
        <v>24</v>
      </c>
      <c r="AA2" s="2">
        <v>20</v>
      </c>
      <c r="AB2" s="2" t="s">
        <v>109</v>
      </c>
      <c r="AE2" s="2" t="s">
        <v>125</v>
      </c>
    </row>
    <row r="3" spans="1:34" ht="14.25">
      <c r="A3" s="78">
        <v>13</v>
      </c>
      <c r="B3" s="46" t="s">
        <v>66</v>
      </c>
      <c r="C3" s="78">
        <v>4.2</v>
      </c>
      <c r="E3" s="78">
        <v>25</v>
      </c>
      <c r="F3" s="50" t="s">
        <v>78</v>
      </c>
      <c r="G3" s="87">
        <v>23.826086956521742</v>
      </c>
      <c r="H3" s="85">
        <f>G3/G27-1</f>
        <v>0.1721363080209224</v>
      </c>
      <c r="I3" s="78">
        <v>13</v>
      </c>
      <c r="J3" s="46" t="s">
        <v>66</v>
      </c>
      <c r="K3" s="88">
        <v>2902.2000000000003</v>
      </c>
      <c r="L3" s="85">
        <f>K3/K27-1</f>
        <v>0.8759473624674787</v>
      </c>
      <c r="M3" s="78">
        <v>25</v>
      </c>
      <c r="N3" s="50" t="s">
        <v>78</v>
      </c>
      <c r="O3" s="79">
        <v>5.41501976284585</v>
      </c>
      <c r="P3" s="85"/>
      <c r="Q3" s="78">
        <v>24</v>
      </c>
      <c r="R3" s="51" t="s">
        <v>77</v>
      </c>
      <c r="S3" s="80">
        <v>10841</v>
      </c>
      <c r="U3" s="78">
        <v>13</v>
      </c>
      <c r="V3" s="46" t="s">
        <v>66</v>
      </c>
      <c r="W3" s="67">
        <v>2</v>
      </c>
      <c r="X3" s="2"/>
      <c r="Y3" s="71">
        <v>40006</v>
      </c>
      <c r="Z3" s="2">
        <v>509</v>
      </c>
      <c r="AA3" s="2">
        <v>92</v>
      </c>
      <c r="AB3" s="2" t="s">
        <v>109</v>
      </c>
      <c r="AE3" s="2" t="s">
        <v>116</v>
      </c>
      <c r="AH3" s="2" t="s">
        <v>120</v>
      </c>
    </row>
    <row r="4" spans="1:28" ht="14.25">
      <c r="A4" s="78">
        <v>11</v>
      </c>
      <c r="B4" s="48" t="s">
        <v>64</v>
      </c>
      <c r="C4" s="78">
        <v>4</v>
      </c>
      <c r="E4" s="78">
        <v>11</v>
      </c>
      <c r="F4" s="48" t="s">
        <v>64</v>
      </c>
      <c r="G4" s="79">
        <v>18.86022795440912</v>
      </c>
      <c r="I4" s="78">
        <v>24</v>
      </c>
      <c r="J4" s="51" t="s">
        <v>77</v>
      </c>
      <c r="K4" s="78">
        <v>1620</v>
      </c>
      <c r="M4" s="78">
        <v>11</v>
      </c>
      <c r="N4" s="48" t="s">
        <v>64</v>
      </c>
      <c r="O4" s="79">
        <v>4.71505698860228</v>
      </c>
      <c r="Q4" s="78">
        <v>12</v>
      </c>
      <c r="R4" s="45" t="s">
        <v>65</v>
      </c>
      <c r="S4" s="80">
        <v>9351</v>
      </c>
      <c r="U4" s="78">
        <v>11</v>
      </c>
      <c r="V4" s="48" t="s">
        <v>64</v>
      </c>
      <c r="W4" s="67">
        <v>3</v>
      </c>
      <c r="X4" s="2"/>
      <c r="Y4" s="71">
        <v>39992</v>
      </c>
      <c r="Z4" s="2">
        <v>202</v>
      </c>
      <c r="AA4" s="2">
        <v>75</v>
      </c>
      <c r="AB4" s="2" t="s">
        <v>109</v>
      </c>
    </row>
    <row r="5" spans="1:28" ht="14.25">
      <c r="A5" s="78">
        <v>24</v>
      </c>
      <c r="B5" s="51" t="s">
        <v>77</v>
      </c>
      <c r="C5" s="78">
        <v>4</v>
      </c>
      <c r="E5" s="78">
        <v>15</v>
      </c>
      <c r="F5" s="63" t="s">
        <v>68</v>
      </c>
      <c r="G5" s="79">
        <v>17.36964701666368</v>
      </c>
      <c r="I5" s="78">
        <v>11</v>
      </c>
      <c r="J5" s="48" t="s">
        <v>64</v>
      </c>
      <c r="K5" s="78">
        <v>1572</v>
      </c>
      <c r="M5" s="78">
        <v>15</v>
      </c>
      <c r="N5" s="63" t="s">
        <v>68</v>
      </c>
      <c r="O5" s="79">
        <v>4.694499193692887</v>
      </c>
      <c r="Q5" s="78">
        <v>18</v>
      </c>
      <c r="R5" s="89" t="s">
        <v>71</v>
      </c>
      <c r="S5" s="80">
        <v>9002</v>
      </c>
      <c r="U5" s="78">
        <v>24</v>
      </c>
      <c r="V5" s="51" t="s">
        <v>77</v>
      </c>
      <c r="W5" s="67">
        <v>4</v>
      </c>
      <c r="X5" s="2"/>
      <c r="Y5" s="71">
        <v>40014</v>
      </c>
      <c r="Z5" s="2">
        <v>11</v>
      </c>
      <c r="AA5" s="2">
        <v>8</v>
      </c>
      <c r="AB5" s="2" t="s">
        <v>109</v>
      </c>
    </row>
    <row r="6" spans="1:28" ht="14.25">
      <c r="A6" s="78">
        <v>7</v>
      </c>
      <c r="B6" s="57" t="s">
        <v>126</v>
      </c>
      <c r="C6" s="78">
        <v>3.8</v>
      </c>
      <c r="E6" s="78">
        <v>29</v>
      </c>
      <c r="F6" s="47" t="s">
        <v>82</v>
      </c>
      <c r="G6" s="79">
        <v>16.234635133032523</v>
      </c>
      <c r="I6" s="78">
        <v>18</v>
      </c>
      <c r="J6" s="89" t="s">
        <v>71</v>
      </c>
      <c r="K6" s="78">
        <v>1050</v>
      </c>
      <c r="M6" s="78">
        <v>29</v>
      </c>
      <c r="N6" s="47" t="s">
        <v>82</v>
      </c>
      <c r="O6" s="79">
        <v>4.387739225143924</v>
      </c>
      <c r="Q6" s="78">
        <v>11</v>
      </c>
      <c r="R6" s="48" t="s">
        <v>64</v>
      </c>
      <c r="S6" s="80">
        <v>8335</v>
      </c>
      <c r="U6" s="78">
        <v>15</v>
      </c>
      <c r="V6" s="63" t="s">
        <v>68</v>
      </c>
      <c r="W6" s="67">
        <v>5</v>
      </c>
      <c r="X6" s="2"/>
      <c r="Y6" s="71">
        <v>39996</v>
      </c>
      <c r="Z6" s="2">
        <v>16</v>
      </c>
      <c r="AA6" s="2">
        <v>10</v>
      </c>
      <c r="AB6" s="2" t="s">
        <v>113</v>
      </c>
    </row>
    <row r="7" spans="1:28" ht="14.25">
      <c r="A7" s="78">
        <v>15</v>
      </c>
      <c r="B7" s="63" t="s">
        <v>68</v>
      </c>
      <c r="C7" s="78">
        <v>3.7</v>
      </c>
      <c r="E7" s="78">
        <v>24</v>
      </c>
      <c r="F7" s="51" t="s">
        <v>77</v>
      </c>
      <c r="G7" s="79">
        <v>14.94327091596716</v>
      </c>
      <c r="I7" s="78">
        <v>29</v>
      </c>
      <c r="J7" s="47" t="s">
        <v>82</v>
      </c>
      <c r="K7" s="78">
        <v>1043.4</v>
      </c>
      <c r="M7" s="78">
        <v>16</v>
      </c>
      <c r="N7" s="54" t="s">
        <v>69</v>
      </c>
      <c r="O7" s="79">
        <v>4.123711340206185</v>
      </c>
      <c r="Q7" s="78">
        <v>13</v>
      </c>
      <c r="R7" s="46" t="s">
        <v>66</v>
      </c>
      <c r="S7" s="80">
        <v>8299</v>
      </c>
      <c r="U7" s="78">
        <v>29</v>
      </c>
      <c r="V7" s="47" t="s">
        <v>82</v>
      </c>
      <c r="W7" s="67">
        <v>6</v>
      </c>
      <c r="X7" s="2"/>
      <c r="Y7" s="71">
        <v>40017</v>
      </c>
      <c r="Z7" s="2">
        <v>0</v>
      </c>
      <c r="AA7" s="2">
        <v>0</v>
      </c>
      <c r="AB7" s="2" t="s">
        <v>128</v>
      </c>
    </row>
    <row r="8" spans="1:28" ht="15" thickBot="1">
      <c r="A8" s="93">
        <v>29</v>
      </c>
      <c r="B8" s="106" t="s">
        <v>82</v>
      </c>
      <c r="C8" s="93">
        <v>3.7</v>
      </c>
      <c r="E8" s="78">
        <v>16</v>
      </c>
      <c r="F8" s="54" t="s">
        <v>69</v>
      </c>
      <c r="G8" s="79">
        <v>14.845360824742269</v>
      </c>
      <c r="I8" s="78">
        <v>15</v>
      </c>
      <c r="J8" s="63" t="s">
        <v>68</v>
      </c>
      <c r="K8" s="78">
        <v>969.4000000000001</v>
      </c>
      <c r="M8" s="78">
        <v>24</v>
      </c>
      <c r="N8" s="51" t="s">
        <v>77</v>
      </c>
      <c r="O8" s="79">
        <v>3.73581772899179</v>
      </c>
      <c r="Q8" s="78">
        <v>23</v>
      </c>
      <c r="R8" s="45" t="s">
        <v>76</v>
      </c>
      <c r="S8" s="80">
        <v>7982</v>
      </c>
      <c r="U8" s="78">
        <v>7</v>
      </c>
      <c r="V8" s="57" t="s">
        <v>126</v>
      </c>
      <c r="W8" s="12">
        <v>7</v>
      </c>
      <c r="X8" s="2"/>
      <c r="Y8" s="71">
        <v>39998</v>
      </c>
      <c r="Z8" s="2">
        <v>8</v>
      </c>
      <c r="AA8" s="2">
        <v>4</v>
      </c>
      <c r="AB8" s="2" t="s">
        <v>128</v>
      </c>
    </row>
    <row r="9" spans="1:26" ht="14.25">
      <c r="A9" s="90">
        <v>16</v>
      </c>
      <c r="B9" s="107" t="s">
        <v>69</v>
      </c>
      <c r="C9" s="90">
        <v>3.6</v>
      </c>
      <c r="E9" s="78">
        <v>18</v>
      </c>
      <c r="F9" s="89" t="s">
        <v>71</v>
      </c>
      <c r="G9" s="79">
        <v>11.66407465007776</v>
      </c>
      <c r="I9" s="78">
        <v>12</v>
      </c>
      <c r="J9" s="45" t="s">
        <v>65</v>
      </c>
      <c r="K9" s="78">
        <v>945.1999999999999</v>
      </c>
      <c r="M9" s="78">
        <v>34</v>
      </c>
      <c r="N9" s="45" t="s">
        <v>87</v>
      </c>
      <c r="O9" s="79">
        <v>3.3485764862074054</v>
      </c>
      <c r="Q9" s="78">
        <v>4</v>
      </c>
      <c r="R9" s="45" t="s">
        <v>58</v>
      </c>
      <c r="S9" s="80">
        <v>7892</v>
      </c>
      <c r="X9" s="2"/>
      <c r="Y9" s="2"/>
      <c r="Z9" s="2"/>
    </row>
    <row r="10" spans="1:28" ht="14.25">
      <c r="A10" s="78">
        <v>3</v>
      </c>
      <c r="B10" s="58" t="s">
        <v>57</v>
      </c>
      <c r="C10" s="78">
        <v>3.5</v>
      </c>
      <c r="E10" s="78">
        <v>34</v>
      </c>
      <c r="F10" s="45" t="s">
        <v>87</v>
      </c>
      <c r="G10" s="79">
        <v>11.050302404484436</v>
      </c>
      <c r="I10" s="78">
        <v>16</v>
      </c>
      <c r="J10" s="54" t="s">
        <v>69</v>
      </c>
      <c r="K10" s="78">
        <v>820.8000000000001</v>
      </c>
      <c r="M10" s="78">
        <v>18</v>
      </c>
      <c r="N10" s="89" t="s">
        <v>71</v>
      </c>
      <c r="O10" s="79">
        <v>3.3325927571650746</v>
      </c>
      <c r="Q10" s="78">
        <v>3</v>
      </c>
      <c r="R10" s="58" t="s">
        <v>57</v>
      </c>
      <c r="S10" s="80">
        <v>7739</v>
      </c>
      <c r="U10" s="78">
        <v>16</v>
      </c>
      <c r="V10" s="54" t="s">
        <v>69</v>
      </c>
      <c r="W10" s="67" t="s">
        <v>107</v>
      </c>
      <c r="X10" s="2"/>
      <c r="Y10" s="71">
        <v>40009</v>
      </c>
      <c r="Z10" s="2">
        <v>8</v>
      </c>
      <c r="AA10" s="2">
        <v>6</v>
      </c>
      <c r="AB10" s="2" t="s">
        <v>127</v>
      </c>
    </row>
    <row r="11" spans="1:19" ht="15" thickBot="1">
      <c r="A11" s="78">
        <v>18</v>
      </c>
      <c r="B11" s="89" t="s">
        <v>71</v>
      </c>
      <c r="C11" s="78">
        <v>3.5</v>
      </c>
      <c r="E11" s="93">
        <v>7</v>
      </c>
      <c r="F11" s="94" t="s">
        <v>126</v>
      </c>
      <c r="G11" s="95">
        <v>10.718971398583049</v>
      </c>
      <c r="I11" s="93">
        <v>7</v>
      </c>
      <c r="J11" s="57" t="s">
        <v>126</v>
      </c>
      <c r="K11" s="93">
        <v>817</v>
      </c>
      <c r="M11" s="78">
        <v>19</v>
      </c>
      <c r="N11" s="45" t="s">
        <v>72</v>
      </c>
      <c r="O11" s="79">
        <v>3.0222470966839237</v>
      </c>
      <c r="Q11" s="78">
        <v>7</v>
      </c>
      <c r="R11" s="57" t="s">
        <v>126</v>
      </c>
      <c r="S11" s="80">
        <v>7622</v>
      </c>
    </row>
    <row r="12" spans="1:19" ht="14.25">
      <c r="A12" s="78">
        <v>12</v>
      </c>
      <c r="B12" s="45" t="s">
        <v>65</v>
      </c>
      <c r="C12" s="78">
        <v>3.4</v>
      </c>
      <c r="E12" s="90">
        <v>12</v>
      </c>
      <c r="F12" s="91" t="s">
        <v>65</v>
      </c>
      <c r="G12" s="92">
        <v>10.108009838519944</v>
      </c>
      <c r="I12" s="90">
        <v>34</v>
      </c>
      <c r="J12" s="91" t="s">
        <v>87</v>
      </c>
      <c r="K12" s="90">
        <v>749.0999999999999</v>
      </c>
      <c r="M12" s="78">
        <v>33</v>
      </c>
      <c r="N12" s="45" t="s">
        <v>86</v>
      </c>
      <c r="O12" s="79">
        <v>2.9915370989962606</v>
      </c>
      <c r="Q12" s="78">
        <v>26</v>
      </c>
      <c r="R12" s="45" t="s">
        <v>79</v>
      </c>
      <c r="S12" s="80">
        <v>7314</v>
      </c>
    </row>
    <row r="13" spans="1:19" ht="14.25">
      <c r="A13" s="78">
        <v>30</v>
      </c>
      <c r="B13" s="45" t="s">
        <v>83</v>
      </c>
      <c r="C13" s="78">
        <v>3.4</v>
      </c>
      <c r="E13" s="78">
        <v>30</v>
      </c>
      <c r="F13" s="45" t="s">
        <v>83</v>
      </c>
      <c r="G13" s="79">
        <v>9.896831245394251</v>
      </c>
      <c r="I13" s="78">
        <v>3</v>
      </c>
      <c r="J13" s="58" t="s">
        <v>57</v>
      </c>
      <c r="K13" s="78">
        <v>661.5</v>
      </c>
      <c r="M13" s="78">
        <v>12</v>
      </c>
      <c r="N13" s="45" t="s">
        <v>65</v>
      </c>
      <c r="O13" s="79">
        <v>2.972944070152925</v>
      </c>
      <c r="Q13" s="78">
        <v>19</v>
      </c>
      <c r="R13" s="45" t="s">
        <v>72</v>
      </c>
      <c r="S13" s="80">
        <v>7147</v>
      </c>
    </row>
    <row r="14" spans="1:19" ht="14.25">
      <c r="A14" s="78">
        <v>34</v>
      </c>
      <c r="B14" s="45" t="s">
        <v>87</v>
      </c>
      <c r="C14" s="78">
        <v>3.3</v>
      </c>
      <c r="E14" s="78">
        <v>19</v>
      </c>
      <c r="F14" s="45" t="s">
        <v>72</v>
      </c>
      <c r="G14" s="79">
        <v>8.764516580383377</v>
      </c>
      <c r="I14" s="78">
        <v>19</v>
      </c>
      <c r="J14" s="45" t="s">
        <v>72</v>
      </c>
      <c r="K14" s="78">
        <v>626.4</v>
      </c>
      <c r="M14" s="78">
        <v>30</v>
      </c>
      <c r="N14" s="45" t="s">
        <v>83</v>
      </c>
      <c r="O14" s="16">
        <v>2.9108327192336034</v>
      </c>
      <c r="Q14" s="78">
        <v>34</v>
      </c>
      <c r="R14" s="45" t="s">
        <v>87</v>
      </c>
      <c r="S14" s="80">
        <v>6779</v>
      </c>
    </row>
    <row r="15" spans="1:19" ht="15" thickBot="1">
      <c r="A15" s="78">
        <v>27</v>
      </c>
      <c r="B15" s="45" t="s">
        <v>80</v>
      </c>
      <c r="C15" s="78">
        <v>3.2</v>
      </c>
      <c r="E15" s="78">
        <v>33</v>
      </c>
      <c r="F15" s="45" t="s">
        <v>86</v>
      </c>
      <c r="G15" s="79">
        <v>8.675457587089156</v>
      </c>
      <c r="I15" s="78">
        <v>23</v>
      </c>
      <c r="J15" s="45" t="s">
        <v>76</v>
      </c>
      <c r="K15" s="78">
        <v>573</v>
      </c>
      <c r="M15" s="93">
        <v>7</v>
      </c>
      <c r="N15" s="94" t="s">
        <v>126</v>
      </c>
      <c r="O15" s="95">
        <v>2.820781946995539</v>
      </c>
      <c r="Q15" s="78">
        <v>29</v>
      </c>
      <c r="R15" s="47" t="s">
        <v>82</v>
      </c>
      <c r="S15" s="80">
        <v>6427</v>
      </c>
    </row>
    <row r="16" spans="1:19" ht="14.25">
      <c r="A16" s="78">
        <v>1</v>
      </c>
      <c r="B16" s="45" t="s">
        <v>55</v>
      </c>
      <c r="C16" s="78">
        <v>3</v>
      </c>
      <c r="E16" s="78">
        <v>3</v>
      </c>
      <c r="F16" s="58" t="s">
        <v>57</v>
      </c>
      <c r="G16" s="79">
        <v>8.547615971055691</v>
      </c>
      <c r="I16" s="78">
        <v>30</v>
      </c>
      <c r="J16" s="45" t="s">
        <v>83</v>
      </c>
      <c r="K16" s="78">
        <v>537.1999999999999</v>
      </c>
      <c r="M16" s="90">
        <v>1</v>
      </c>
      <c r="N16" s="91" t="s">
        <v>55</v>
      </c>
      <c r="O16" s="92">
        <v>2.790250160359205</v>
      </c>
      <c r="Q16" s="78">
        <v>2</v>
      </c>
      <c r="R16" s="45" t="s">
        <v>56</v>
      </c>
      <c r="S16" s="80">
        <v>6409</v>
      </c>
    </row>
    <row r="17" spans="1:19" ht="14.25">
      <c r="A17" s="78">
        <v>21</v>
      </c>
      <c r="B17" s="45" t="s">
        <v>74</v>
      </c>
      <c r="C17" s="78">
        <v>3</v>
      </c>
      <c r="E17" s="78">
        <v>1</v>
      </c>
      <c r="F17" s="45" t="s">
        <v>55</v>
      </c>
      <c r="G17" s="79">
        <v>8.370750481077614</v>
      </c>
      <c r="I17" s="78">
        <v>26</v>
      </c>
      <c r="J17" s="45" t="s">
        <v>79</v>
      </c>
      <c r="K17" s="78">
        <v>531.9000000000001</v>
      </c>
      <c r="M17" s="78">
        <v>26</v>
      </c>
      <c r="N17" s="45" t="s">
        <v>79</v>
      </c>
      <c r="O17" s="79">
        <v>2.693464588460487</v>
      </c>
      <c r="Q17" s="78">
        <v>1</v>
      </c>
      <c r="R17" s="45" t="s">
        <v>55</v>
      </c>
      <c r="S17" s="80">
        <v>6236</v>
      </c>
    </row>
    <row r="18" spans="1:19" ht="14.25">
      <c r="A18" s="78">
        <v>23</v>
      </c>
      <c r="B18" s="45" t="s">
        <v>76</v>
      </c>
      <c r="C18" s="78">
        <v>3</v>
      </c>
      <c r="E18" s="78">
        <v>27</v>
      </c>
      <c r="F18" s="45" t="s">
        <v>80</v>
      </c>
      <c r="G18" s="79">
        <v>7.321984257733846</v>
      </c>
      <c r="I18" s="78">
        <v>1</v>
      </c>
      <c r="J18" s="45" t="s">
        <v>55</v>
      </c>
      <c r="K18" s="78">
        <v>522</v>
      </c>
      <c r="M18" s="78">
        <v>2</v>
      </c>
      <c r="N18" s="45" t="s">
        <v>56</v>
      </c>
      <c r="O18" s="79">
        <v>2.5589015447027617</v>
      </c>
      <c r="Q18" s="78">
        <v>21</v>
      </c>
      <c r="R18" s="45" t="s">
        <v>74</v>
      </c>
      <c r="S18" s="80">
        <v>6129</v>
      </c>
    </row>
    <row r="19" spans="1:19" ht="14.25">
      <c r="A19" s="78">
        <v>19</v>
      </c>
      <c r="B19" s="45" t="s">
        <v>72</v>
      </c>
      <c r="C19" s="78">
        <v>2.9</v>
      </c>
      <c r="E19" s="78">
        <v>26</v>
      </c>
      <c r="F19" s="45" t="s">
        <v>79</v>
      </c>
      <c r="G19" s="79">
        <v>7.272354388843315</v>
      </c>
      <c r="I19" s="78">
        <v>4</v>
      </c>
      <c r="J19" s="45" t="s">
        <v>58</v>
      </c>
      <c r="K19" s="78">
        <v>460</v>
      </c>
      <c r="M19" s="78">
        <v>3</v>
      </c>
      <c r="N19" s="58" t="s">
        <v>57</v>
      </c>
      <c r="O19" s="79">
        <v>2.4421759917301977</v>
      </c>
      <c r="Q19" s="78">
        <v>15</v>
      </c>
      <c r="R19" s="63" t="s">
        <v>68</v>
      </c>
      <c r="S19" s="80">
        <v>5581</v>
      </c>
    </row>
    <row r="20" spans="1:19" ht="14.25">
      <c r="A20" s="78">
        <v>33</v>
      </c>
      <c r="B20" s="45" t="s">
        <v>86</v>
      </c>
      <c r="C20" s="78">
        <v>2.9</v>
      </c>
      <c r="E20" s="78">
        <v>23</v>
      </c>
      <c r="F20" s="45" t="s">
        <v>76</v>
      </c>
      <c r="G20" s="79">
        <v>7.178651966925583</v>
      </c>
      <c r="I20" s="78">
        <v>33</v>
      </c>
      <c r="J20" s="45" t="s">
        <v>86</v>
      </c>
      <c r="K20" s="78">
        <v>440.8</v>
      </c>
      <c r="M20" s="78">
        <v>22</v>
      </c>
      <c r="N20" s="45" t="s">
        <v>75</v>
      </c>
      <c r="O20" s="79">
        <v>2.407203234105108</v>
      </c>
      <c r="Q20" s="78">
        <v>16</v>
      </c>
      <c r="R20" s="54" t="s">
        <v>69</v>
      </c>
      <c r="S20" s="80">
        <v>5529</v>
      </c>
    </row>
    <row r="21" spans="1:19" ht="14.25">
      <c r="A21" s="78">
        <v>17</v>
      </c>
      <c r="B21" s="45" t="s">
        <v>70</v>
      </c>
      <c r="C21" s="78">
        <v>2.8</v>
      </c>
      <c r="E21" s="78">
        <v>21</v>
      </c>
      <c r="F21" s="45" t="s">
        <v>74</v>
      </c>
      <c r="G21" s="79">
        <v>6.510034263338229</v>
      </c>
      <c r="I21" s="78">
        <v>27</v>
      </c>
      <c r="J21" s="45" t="s">
        <v>80</v>
      </c>
      <c r="K21" s="78">
        <v>400</v>
      </c>
      <c r="M21" s="78">
        <v>23</v>
      </c>
      <c r="N21" s="45" t="s">
        <v>76</v>
      </c>
      <c r="O21" s="79">
        <v>2.392883988975194</v>
      </c>
      <c r="Q21" s="78">
        <v>17</v>
      </c>
      <c r="R21" s="45" t="s">
        <v>70</v>
      </c>
      <c r="S21" s="80">
        <v>5528</v>
      </c>
    </row>
    <row r="22" spans="1:19" ht="14.25">
      <c r="A22" s="78">
        <v>26</v>
      </c>
      <c r="B22" s="45" t="s">
        <v>79</v>
      </c>
      <c r="C22" s="78">
        <v>2.7</v>
      </c>
      <c r="E22" s="78">
        <v>4</v>
      </c>
      <c r="F22" s="45" t="s">
        <v>58</v>
      </c>
      <c r="G22" s="79">
        <v>5.828687278256462</v>
      </c>
      <c r="I22" s="78">
        <v>21</v>
      </c>
      <c r="J22" s="45" t="s">
        <v>74</v>
      </c>
      <c r="K22" s="78">
        <v>399</v>
      </c>
      <c r="M22" s="78">
        <v>4</v>
      </c>
      <c r="N22" s="45" t="s">
        <v>58</v>
      </c>
      <c r="O22" s="79">
        <v>2.331474911302585</v>
      </c>
      <c r="Q22" s="78">
        <v>27</v>
      </c>
      <c r="R22" s="45" t="s">
        <v>80</v>
      </c>
      <c r="S22" s="80">
        <v>5463</v>
      </c>
    </row>
    <row r="23" spans="1:19" ht="14.25">
      <c r="A23" s="78">
        <v>4</v>
      </c>
      <c r="B23" s="45" t="s">
        <v>58</v>
      </c>
      <c r="C23" s="78">
        <v>2.5</v>
      </c>
      <c r="E23" s="78">
        <v>2</v>
      </c>
      <c r="F23" s="45" t="s">
        <v>56</v>
      </c>
      <c r="G23" s="79">
        <v>5.373693243875801</v>
      </c>
      <c r="I23" s="78">
        <v>2</v>
      </c>
      <c r="J23" s="45" t="s">
        <v>56</v>
      </c>
      <c r="K23" s="78">
        <v>344.40000000000003</v>
      </c>
      <c r="M23" s="78">
        <v>27</v>
      </c>
      <c r="N23" s="45" t="s">
        <v>80</v>
      </c>
      <c r="O23" s="79">
        <v>2.2881200805418267</v>
      </c>
      <c r="Q23" s="78">
        <v>22</v>
      </c>
      <c r="R23" s="45" t="s">
        <v>75</v>
      </c>
      <c r="S23" s="80">
        <v>5442</v>
      </c>
    </row>
    <row r="24" spans="1:19" ht="14.25">
      <c r="A24" s="78">
        <v>22</v>
      </c>
      <c r="B24" s="45" t="s">
        <v>75</v>
      </c>
      <c r="C24" s="78">
        <v>2.2</v>
      </c>
      <c r="E24" s="78">
        <v>22</v>
      </c>
      <c r="F24" s="45" t="s">
        <v>75</v>
      </c>
      <c r="G24" s="79">
        <v>5.29584711503124</v>
      </c>
      <c r="I24" s="78">
        <v>17</v>
      </c>
      <c r="J24" s="45" t="s">
        <v>70</v>
      </c>
      <c r="K24" s="78">
        <v>291.2</v>
      </c>
      <c r="M24" s="78">
        <v>21</v>
      </c>
      <c r="N24" s="45" t="s">
        <v>74</v>
      </c>
      <c r="O24" s="79">
        <v>2.1700114211127426</v>
      </c>
      <c r="Q24" s="78">
        <v>30</v>
      </c>
      <c r="R24" s="45" t="s">
        <v>83</v>
      </c>
      <c r="S24" s="80">
        <v>5428</v>
      </c>
    </row>
    <row r="25" spans="1:19" ht="14.25">
      <c r="A25" s="78">
        <v>2</v>
      </c>
      <c r="B25" s="45" t="s">
        <v>56</v>
      </c>
      <c r="C25" s="78">
        <v>2.1</v>
      </c>
      <c r="E25" s="78">
        <v>17</v>
      </c>
      <c r="F25" s="45" t="s">
        <v>70</v>
      </c>
      <c r="G25" s="79">
        <v>5.267727930535456</v>
      </c>
      <c r="I25" s="78">
        <v>22</v>
      </c>
      <c r="J25" s="45" t="s">
        <v>75</v>
      </c>
      <c r="K25" s="78">
        <v>288.20000000000005</v>
      </c>
      <c r="M25" s="78">
        <v>17</v>
      </c>
      <c r="N25" s="45" t="s">
        <v>70</v>
      </c>
      <c r="O25" s="79">
        <v>1.881331403762663</v>
      </c>
      <c r="Q25" s="78">
        <v>33</v>
      </c>
      <c r="R25" s="45" t="s">
        <v>86</v>
      </c>
      <c r="S25" s="80">
        <v>5081</v>
      </c>
    </row>
    <row r="26" spans="1:19" ht="14.25">
      <c r="A26" s="44"/>
      <c r="B26" s="2" t="s">
        <v>115</v>
      </c>
      <c r="C26" s="19">
        <f>SUM(C2:C25)/24</f>
        <v>3.283333333333333</v>
      </c>
      <c r="D26" s="2"/>
      <c r="E26" s="44"/>
      <c r="F26" s="2" t="s">
        <v>115</v>
      </c>
      <c r="G26" s="19">
        <f>SUM(G3:G25)/24</f>
        <v>10.163530808439239</v>
      </c>
      <c r="H26" s="2"/>
      <c r="I26" s="44"/>
      <c r="J26" s="2" t="s">
        <v>115</v>
      </c>
      <c r="K26" s="19">
        <f>SUM(K3:K25)/24</f>
        <v>773.5291666666667</v>
      </c>
      <c r="L26" s="2"/>
      <c r="M26" s="44"/>
      <c r="N26" s="2" t="s">
        <v>115</v>
      </c>
      <c r="O26" s="19">
        <f>SUM(O3:O25)/24</f>
        <v>3.0177989058321013</v>
      </c>
      <c r="P26" s="2"/>
      <c r="Q26" s="44"/>
      <c r="R26" s="2" t="s">
        <v>115</v>
      </c>
      <c r="S26" s="19">
        <f>SUM(S2:S25)/24</f>
        <v>7364</v>
      </c>
    </row>
    <row r="27" spans="1:19" ht="14.25">
      <c r="A27" s="44"/>
      <c r="B27" s="2"/>
      <c r="C27" s="19"/>
      <c r="D27" s="2"/>
      <c r="E27" s="44"/>
      <c r="F27" s="2" t="s">
        <v>118</v>
      </c>
      <c r="G27" s="19">
        <f>G26*2</f>
        <v>20.327061616878478</v>
      </c>
      <c r="H27" s="2"/>
      <c r="I27" s="44"/>
      <c r="J27" s="2" t="s">
        <v>118</v>
      </c>
      <c r="K27" s="19">
        <f>K26*2</f>
        <v>1547.0583333333334</v>
      </c>
      <c r="L27" s="2"/>
      <c r="M27" s="44"/>
      <c r="N27" s="2" t="s">
        <v>118</v>
      </c>
      <c r="O27" s="19">
        <f>O26*2</f>
        <v>6.035597811664203</v>
      </c>
      <c r="P27" s="2"/>
      <c r="Q27" s="44"/>
      <c r="R27" s="2"/>
      <c r="S27" s="19"/>
    </row>
    <row r="28" spans="1:19" ht="14.25">
      <c r="A28" s="81"/>
      <c r="B28" s="75"/>
      <c r="C28" s="81"/>
      <c r="E28" s="81"/>
      <c r="F28" s="75"/>
      <c r="G28" s="27"/>
      <c r="I28" s="81"/>
      <c r="J28" s="75"/>
      <c r="K28" s="81"/>
      <c r="M28" s="81"/>
      <c r="N28" s="75"/>
      <c r="O28" s="27"/>
      <c r="Q28" s="81"/>
      <c r="R28" s="75"/>
      <c r="S28" s="82"/>
    </row>
    <row r="30" spans="2:19" ht="14.25">
      <c r="B30" s="2" t="s">
        <v>98</v>
      </c>
      <c r="C30" s="44" t="s">
        <v>135</v>
      </c>
      <c r="D30" s="2"/>
      <c r="E30" s="44"/>
      <c r="F30" s="2" t="s">
        <v>98</v>
      </c>
      <c r="G30" s="44" t="s">
        <v>124</v>
      </c>
      <c r="H30" s="2"/>
      <c r="I30" s="44"/>
      <c r="J30" s="2" t="s">
        <v>98</v>
      </c>
      <c r="K30" s="44" t="s">
        <v>124</v>
      </c>
      <c r="L30" s="2"/>
      <c r="M30" s="44"/>
      <c r="N30" s="2" t="s">
        <v>98</v>
      </c>
      <c r="O30" s="44" t="s">
        <v>123</v>
      </c>
      <c r="P30" s="2"/>
      <c r="Q30" s="44"/>
      <c r="R30" s="2" t="s">
        <v>98</v>
      </c>
      <c r="S30" s="44" t="s">
        <v>71</v>
      </c>
    </row>
    <row r="31" spans="2:19" ht="14.25">
      <c r="B31" s="2" t="s">
        <v>99</v>
      </c>
      <c r="C31" s="44">
        <v>3.7</v>
      </c>
      <c r="D31" s="2"/>
      <c r="E31" s="44"/>
      <c r="F31" s="2" t="s">
        <v>99</v>
      </c>
      <c r="G31" s="43">
        <v>10.5</v>
      </c>
      <c r="H31" s="2"/>
      <c r="I31" s="44"/>
      <c r="J31" s="2" t="s">
        <v>99</v>
      </c>
      <c r="K31" s="43">
        <v>800</v>
      </c>
      <c r="L31" s="2"/>
      <c r="M31" s="44"/>
      <c r="N31" s="2" t="s">
        <v>99</v>
      </c>
      <c r="O31" s="19">
        <v>2.8</v>
      </c>
      <c r="P31" s="2"/>
      <c r="Q31" s="44"/>
      <c r="R31" s="2" t="s">
        <v>99</v>
      </c>
      <c r="S31" s="44" t="s">
        <v>71</v>
      </c>
    </row>
    <row r="48" spans="1:19" ht="14.25">
      <c r="A48" s="77">
        <v>1</v>
      </c>
      <c r="B48" s="74" t="s">
        <v>55</v>
      </c>
      <c r="C48" s="77">
        <v>3</v>
      </c>
      <c r="E48" s="77">
        <v>1</v>
      </c>
      <c r="F48" s="74" t="s">
        <v>55</v>
      </c>
      <c r="G48" s="20">
        <v>8.370750481077614</v>
      </c>
      <c r="I48" s="77">
        <v>1</v>
      </c>
      <c r="J48" s="74" t="s">
        <v>55</v>
      </c>
      <c r="K48" s="77">
        <v>522</v>
      </c>
      <c r="M48" s="77">
        <v>1</v>
      </c>
      <c r="N48" s="74" t="s">
        <v>55</v>
      </c>
      <c r="O48" s="20">
        <v>2.790250160359205</v>
      </c>
      <c r="Q48" s="77">
        <v>1</v>
      </c>
      <c r="R48" s="74" t="s">
        <v>55</v>
      </c>
      <c r="S48" s="76">
        <v>6236</v>
      </c>
    </row>
    <row r="49" spans="1:19" ht="14.25">
      <c r="A49" s="77">
        <v>2</v>
      </c>
      <c r="B49" s="74" t="s">
        <v>56</v>
      </c>
      <c r="C49" s="77">
        <v>2.1</v>
      </c>
      <c r="E49" s="77">
        <v>2</v>
      </c>
      <c r="F49" s="74" t="s">
        <v>56</v>
      </c>
      <c r="G49" s="20">
        <v>5.373693243875801</v>
      </c>
      <c r="I49" s="77">
        <v>2</v>
      </c>
      <c r="J49" s="74" t="s">
        <v>56</v>
      </c>
      <c r="K49" s="77">
        <v>344.40000000000003</v>
      </c>
      <c r="M49" s="77">
        <v>2</v>
      </c>
      <c r="N49" s="74" t="s">
        <v>56</v>
      </c>
      <c r="O49" s="20">
        <v>2.5589015447027617</v>
      </c>
      <c r="Q49" s="77">
        <v>2</v>
      </c>
      <c r="R49" s="74" t="s">
        <v>56</v>
      </c>
      <c r="S49" s="76">
        <v>6409</v>
      </c>
    </row>
    <row r="50" spans="1:19" ht="14.25">
      <c r="A50" s="77">
        <v>3</v>
      </c>
      <c r="B50" s="74" t="s">
        <v>57</v>
      </c>
      <c r="C50" s="77">
        <v>3.5</v>
      </c>
      <c r="E50" s="77">
        <v>3</v>
      </c>
      <c r="F50" s="74" t="s">
        <v>57</v>
      </c>
      <c r="G50" s="20">
        <v>8.547615971055691</v>
      </c>
      <c r="I50" s="77">
        <v>3</v>
      </c>
      <c r="J50" s="74" t="s">
        <v>57</v>
      </c>
      <c r="K50" s="77">
        <v>661.5</v>
      </c>
      <c r="M50" s="77">
        <v>3</v>
      </c>
      <c r="N50" s="74" t="s">
        <v>57</v>
      </c>
      <c r="O50" s="20">
        <v>2.4421759917301977</v>
      </c>
      <c r="Q50" s="77">
        <v>3</v>
      </c>
      <c r="R50" s="74" t="s">
        <v>57</v>
      </c>
      <c r="S50" s="76">
        <v>7739</v>
      </c>
    </row>
    <row r="51" spans="1:19" ht="14.25">
      <c r="A51" s="77">
        <v>4</v>
      </c>
      <c r="B51" s="74" t="s">
        <v>58</v>
      </c>
      <c r="C51" s="77">
        <v>2.5</v>
      </c>
      <c r="E51" s="77">
        <v>4</v>
      </c>
      <c r="F51" s="74" t="s">
        <v>58</v>
      </c>
      <c r="G51" s="20">
        <v>5.828687278256462</v>
      </c>
      <c r="I51" s="77">
        <v>4</v>
      </c>
      <c r="J51" s="74" t="s">
        <v>58</v>
      </c>
      <c r="K51" s="77">
        <v>460</v>
      </c>
      <c r="M51" s="77">
        <v>4</v>
      </c>
      <c r="N51" s="74" t="s">
        <v>58</v>
      </c>
      <c r="O51" s="20">
        <v>2.331474911302585</v>
      </c>
      <c r="Q51" s="77">
        <v>4</v>
      </c>
      <c r="R51" s="74" t="s">
        <v>58</v>
      </c>
      <c r="S51" s="76">
        <v>7892</v>
      </c>
    </row>
    <row r="52" spans="1:19" ht="14.25">
      <c r="A52" s="77">
        <v>5</v>
      </c>
      <c r="B52" s="74" t="s">
        <v>59</v>
      </c>
      <c r="C52" s="77">
        <v>0</v>
      </c>
      <c r="E52" s="77">
        <v>5</v>
      </c>
      <c r="F52" s="74" t="s">
        <v>59</v>
      </c>
      <c r="G52" s="20"/>
      <c r="I52" s="77">
        <v>5</v>
      </c>
      <c r="J52" s="74" t="s">
        <v>59</v>
      </c>
      <c r="M52" s="77">
        <v>5</v>
      </c>
      <c r="N52" s="74" t="s">
        <v>59</v>
      </c>
      <c r="Q52" s="77">
        <v>5</v>
      </c>
      <c r="R52" s="74" t="s">
        <v>59</v>
      </c>
      <c r="S52" s="76">
        <v>0</v>
      </c>
    </row>
    <row r="53" spans="1:19" ht="14.25">
      <c r="A53" s="77">
        <v>6</v>
      </c>
      <c r="B53" s="74" t="s">
        <v>60</v>
      </c>
      <c r="C53" s="77">
        <v>0</v>
      </c>
      <c r="E53" s="77">
        <v>6</v>
      </c>
      <c r="F53" s="74" t="s">
        <v>60</v>
      </c>
      <c r="G53" s="20"/>
      <c r="I53" s="77">
        <v>6</v>
      </c>
      <c r="J53" s="74" t="s">
        <v>60</v>
      </c>
      <c r="M53" s="77">
        <v>6</v>
      </c>
      <c r="N53" s="74" t="s">
        <v>60</v>
      </c>
      <c r="Q53" s="77">
        <v>6</v>
      </c>
      <c r="R53" s="74" t="s">
        <v>60</v>
      </c>
      <c r="S53" s="76">
        <v>0</v>
      </c>
    </row>
    <row r="54" spans="1:19" ht="14.25">
      <c r="A54" s="77">
        <v>7</v>
      </c>
      <c r="B54" s="74" t="s">
        <v>61</v>
      </c>
      <c r="C54" s="77">
        <v>3.8</v>
      </c>
      <c r="E54" s="77">
        <v>7</v>
      </c>
      <c r="F54" s="74" t="s">
        <v>61</v>
      </c>
      <c r="G54" s="20">
        <v>10.718971398583049</v>
      </c>
      <c r="I54" s="77">
        <v>7</v>
      </c>
      <c r="J54" s="74" t="s">
        <v>61</v>
      </c>
      <c r="K54" s="77">
        <v>817</v>
      </c>
      <c r="M54" s="77">
        <v>7</v>
      </c>
      <c r="N54" s="74" t="s">
        <v>61</v>
      </c>
      <c r="O54" s="20">
        <v>2.820781946995539</v>
      </c>
      <c r="Q54" s="77">
        <v>7</v>
      </c>
      <c r="R54" s="74" t="s">
        <v>61</v>
      </c>
      <c r="S54" s="76">
        <v>7622</v>
      </c>
    </row>
    <row r="55" spans="1:19" ht="14.25">
      <c r="A55" s="77">
        <v>8</v>
      </c>
      <c r="C55" s="77">
        <v>0</v>
      </c>
      <c r="E55" s="77">
        <v>8</v>
      </c>
      <c r="G55" s="20"/>
      <c r="I55" s="77">
        <v>8</v>
      </c>
      <c r="M55" s="77">
        <v>8</v>
      </c>
      <c r="Q55" s="77">
        <v>8</v>
      </c>
      <c r="S55" s="76">
        <v>0</v>
      </c>
    </row>
    <row r="56" spans="1:19" ht="14.25">
      <c r="A56" s="77">
        <v>9</v>
      </c>
      <c r="B56" s="74" t="s">
        <v>62</v>
      </c>
      <c r="C56" s="77">
        <v>0</v>
      </c>
      <c r="E56" s="77">
        <v>9</v>
      </c>
      <c r="F56" s="74" t="s">
        <v>62</v>
      </c>
      <c r="G56" s="20"/>
      <c r="I56" s="77">
        <v>9</v>
      </c>
      <c r="J56" s="74" t="s">
        <v>62</v>
      </c>
      <c r="M56" s="77">
        <v>9</v>
      </c>
      <c r="N56" s="74" t="s">
        <v>62</v>
      </c>
      <c r="Q56" s="77">
        <v>9</v>
      </c>
      <c r="R56" s="74" t="s">
        <v>62</v>
      </c>
      <c r="S56" s="76">
        <v>0</v>
      </c>
    </row>
    <row r="57" spans="1:19" ht="14.25">
      <c r="A57" s="77">
        <v>10</v>
      </c>
      <c r="B57" s="74" t="s">
        <v>63</v>
      </c>
      <c r="C57" s="77">
        <v>0</v>
      </c>
      <c r="E57" s="77">
        <v>10</v>
      </c>
      <c r="F57" s="74" t="s">
        <v>63</v>
      </c>
      <c r="G57" s="20"/>
      <c r="I57" s="77">
        <v>10</v>
      </c>
      <c r="J57" s="74" t="s">
        <v>63</v>
      </c>
      <c r="M57" s="77">
        <v>10</v>
      </c>
      <c r="N57" s="74" t="s">
        <v>63</v>
      </c>
      <c r="Q57" s="77">
        <v>10</v>
      </c>
      <c r="R57" s="74" t="s">
        <v>63</v>
      </c>
      <c r="S57" s="76">
        <v>0</v>
      </c>
    </row>
    <row r="58" spans="1:19" ht="14.25">
      <c r="A58" s="77">
        <v>11</v>
      </c>
      <c r="B58" s="74" t="s">
        <v>64</v>
      </c>
      <c r="C58" s="77">
        <v>4</v>
      </c>
      <c r="E58" s="77">
        <v>11</v>
      </c>
      <c r="F58" s="74" t="s">
        <v>64</v>
      </c>
      <c r="G58" s="20">
        <v>18.86022795440912</v>
      </c>
      <c r="I58" s="77">
        <v>11</v>
      </c>
      <c r="J58" s="74" t="s">
        <v>64</v>
      </c>
      <c r="K58" s="77">
        <v>1572</v>
      </c>
      <c r="M58" s="77">
        <v>11</v>
      </c>
      <c r="N58" s="74" t="s">
        <v>64</v>
      </c>
      <c r="O58" s="20">
        <v>4.71505698860228</v>
      </c>
      <c r="Q58" s="77">
        <v>11</v>
      </c>
      <c r="R58" s="74" t="s">
        <v>64</v>
      </c>
      <c r="S58" s="76">
        <v>8335</v>
      </c>
    </row>
    <row r="59" spans="1:19" ht="14.25">
      <c r="A59" s="77">
        <v>12</v>
      </c>
      <c r="B59" s="74" t="s">
        <v>65</v>
      </c>
      <c r="C59" s="77">
        <v>3.4</v>
      </c>
      <c r="E59" s="77">
        <v>12</v>
      </c>
      <c r="F59" s="74" t="s">
        <v>65</v>
      </c>
      <c r="G59" s="20">
        <v>10.108009838519944</v>
      </c>
      <c r="I59" s="77">
        <v>12</v>
      </c>
      <c r="J59" s="74" t="s">
        <v>65</v>
      </c>
      <c r="K59" s="77">
        <v>945.1999999999999</v>
      </c>
      <c r="M59" s="77">
        <v>12</v>
      </c>
      <c r="N59" s="74" t="s">
        <v>65</v>
      </c>
      <c r="O59" s="20">
        <v>2.972944070152925</v>
      </c>
      <c r="Q59" s="77">
        <v>12</v>
      </c>
      <c r="R59" s="74" t="s">
        <v>65</v>
      </c>
      <c r="S59" s="76">
        <v>9351</v>
      </c>
    </row>
    <row r="60" spans="1:19" ht="14.25">
      <c r="A60" s="77">
        <v>13</v>
      </c>
      <c r="B60" s="74" t="s">
        <v>66</v>
      </c>
      <c r="C60" s="77">
        <v>4.2</v>
      </c>
      <c r="E60" s="77">
        <v>13</v>
      </c>
      <c r="F60" s="74" t="s">
        <v>66</v>
      </c>
      <c r="G60" s="20">
        <v>34.97047837088807</v>
      </c>
      <c r="I60" s="77">
        <v>13</v>
      </c>
      <c r="J60" s="74" t="s">
        <v>66</v>
      </c>
      <c r="K60" s="77">
        <v>2902.2000000000003</v>
      </c>
      <c r="M60" s="77">
        <v>13</v>
      </c>
      <c r="N60" s="74" t="s">
        <v>66</v>
      </c>
      <c r="O60" s="20">
        <v>8.326304374020967</v>
      </c>
      <c r="Q60" s="77">
        <v>13</v>
      </c>
      <c r="R60" s="74" t="s">
        <v>66</v>
      </c>
      <c r="S60" s="76">
        <v>8299</v>
      </c>
    </row>
    <row r="61" spans="1:19" ht="14.25">
      <c r="A61" s="77">
        <v>14</v>
      </c>
      <c r="B61" s="74" t="s">
        <v>67</v>
      </c>
      <c r="C61" s="77">
        <v>0</v>
      </c>
      <c r="E61" s="77">
        <v>14</v>
      </c>
      <c r="F61" s="74" t="s">
        <v>67</v>
      </c>
      <c r="G61" s="20"/>
      <c r="I61" s="77">
        <v>14</v>
      </c>
      <c r="J61" s="74" t="s">
        <v>67</v>
      </c>
      <c r="M61" s="77">
        <v>14</v>
      </c>
      <c r="N61" s="74" t="s">
        <v>67</v>
      </c>
      <c r="Q61" s="77">
        <v>14</v>
      </c>
      <c r="R61" s="74" t="s">
        <v>67</v>
      </c>
      <c r="S61" s="76">
        <v>0</v>
      </c>
    </row>
    <row r="62" spans="1:19" ht="14.25">
      <c r="A62" s="77">
        <v>15</v>
      </c>
      <c r="B62" s="74" t="s">
        <v>68</v>
      </c>
      <c r="C62" s="77">
        <v>3.7</v>
      </c>
      <c r="E62" s="77">
        <v>15</v>
      </c>
      <c r="F62" s="74" t="s">
        <v>68</v>
      </c>
      <c r="G62" s="20">
        <v>17.36964701666368</v>
      </c>
      <c r="I62" s="77">
        <v>15</v>
      </c>
      <c r="J62" s="74" t="s">
        <v>68</v>
      </c>
      <c r="K62" s="77">
        <v>969.4000000000001</v>
      </c>
      <c r="M62" s="77">
        <v>15</v>
      </c>
      <c r="N62" s="74" t="s">
        <v>68</v>
      </c>
      <c r="O62" s="20">
        <v>4.694499193692887</v>
      </c>
      <c r="Q62" s="77">
        <v>15</v>
      </c>
      <c r="R62" s="74" t="s">
        <v>68</v>
      </c>
      <c r="S62" s="76">
        <v>5581</v>
      </c>
    </row>
    <row r="63" spans="1:19" ht="14.25">
      <c r="A63" s="77">
        <v>16</v>
      </c>
      <c r="B63" s="74" t="s">
        <v>69</v>
      </c>
      <c r="C63" s="77">
        <v>3.6</v>
      </c>
      <c r="E63" s="77">
        <v>16</v>
      </c>
      <c r="F63" s="74" t="s">
        <v>69</v>
      </c>
      <c r="G63" s="20">
        <v>14.845360824742269</v>
      </c>
      <c r="I63" s="77">
        <v>16</v>
      </c>
      <c r="J63" s="74" t="s">
        <v>69</v>
      </c>
      <c r="K63" s="77">
        <v>820.8000000000001</v>
      </c>
      <c r="M63" s="77">
        <v>16</v>
      </c>
      <c r="N63" s="74" t="s">
        <v>69</v>
      </c>
      <c r="O63" s="20">
        <v>4.123711340206185</v>
      </c>
      <c r="Q63" s="77">
        <v>16</v>
      </c>
      <c r="R63" s="74" t="s">
        <v>69</v>
      </c>
      <c r="S63" s="76">
        <v>5529</v>
      </c>
    </row>
    <row r="64" spans="1:19" ht="14.25">
      <c r="A64" s="77">
        <v>17</v>
      </c>
      <c r="B64" s="74" t="s">
        <v>70</v>
      </c>
      <c r="C64" s="77">
        <v>2.8</v>
      </c>
      <c r="E64" s="77">
        <v>17</v>
      </c>
      <c r="F64" s="74" t="s">
        <v>70</v>
      </c>
      <c r="G64" s="20">
        <v>5.267727930535456</v>
      </c>
      <c r="I64" s="77">
        <v>17</v>
      </c>
      <c r="J64" s="74" t="s">
        <v>70</v>
      </c>
      <c r="K64" s="77">
        <v>291.2</v>
      </c>
      <c r="M64" s="77">
        <v>17</v>
      </c>
      <c r="N64" s="74" t="s">
        <v>70</v>
      </c>
      <c r="O64" s="20">
        <v>1.881331403762663</v>
      </c>
      <c r="Q64" s="77">
        <v>17</v>
      </c>
      <c r="R64" s="74" t="s">
        <v>70</v>
      </c>
      <c r="S64" s="76">
        <v>5528</v>
      </c>
    </row>
    <row r="65" spans="1:19" ht="14.25">
      <c r="A65" s="77">
        <v>18</v>
      </c>
      <c r="B65" s="74" t="s">
        <v>71</v>
      </c>
      <c r="C65" s="77">
        <v>3.5</v>
      </c>
      <c r="E65" s="77">
        <v>18</v>
      </c>
      <c r="F65" s="74" t="s">
        <v>71</v>
      </c>
      <c r="G65" s="20">
        <v>11.66407465007776</v>
      </c>
      <c r="I65" s="77">
        <v>18</v>
      </c>
      <c r="J65" s="74" t="s">
        <v>71</v>
      </c>
      <c r="K65" s="77">
        <v>1050</v>
      </c>
      <c r="M65" s="77">
        <v>18</v>
      </c>
      <c r="N65" s="74" t="s">
        <v>71</v>
      </c>
      <c r="O65" s="20">
        <v>3.3325927571650746</v>
      </c>
      <c r="Q65" s="77">
        <v>18</v>
      </c>
      <c r="R65" s="74" t="s">
        <v>71</v>
      </c>
      <c r="S65" s="76">
        <v>9002</v>
      </c>
    </row>
    <row r="66" spans="1:19" ht="14.25">
      <c r="A66" s="77">
        <v>19</v>
      </c>
      <c r="B66" s="74" t="s">
        <v>72</v>
      </c>
      <c r="C66" s="77">
        <v>2.9</v>
      </c>
      <c r="E66" s="77">
        <v>19</v>
      </c>
      <c r="F66" s="74" t="s">
        <v>72</v>
      </c>
      <c r="G66" s="20">
        <v>8.764516580383377</v>
      </c>
      <c r="I66" s="77">
        <v>19</v>
      </c>
      <c r="J66" s="74" t="s">
        <v>72</v>
      </c>
      <c r="K66" s="77">
        <v>626.4</v>
      </c>
      <c r="M66" s="77">
        <v>19</v>
      </c>
      <c r="N66" s="74" t="s">
        <v>72</v>
      </c>
      <c r="O66" s="20">
        <v>3.0222470966839237</v>
      </c>
      <c r="Q66" s="77">
        <v>19</v>
      </c>
      <c r="R66" s="74" t="s">
        <v>72</v>
      </c>
      <c r="S66" s="76">
        <v>7147</v>
      </c>
    </row>
    <row r="67" spans="1:19" ht="14.25">
      <c r="A67" s="77">
        <v>20</v>
      </c>
      <c r="B67" s="74" t="s">
        <v>73</v>
      </c>
      <c r="C67" s="77">
        <v>0</v>
      </c>
      <c r="E67" s="77">
        <v>20</v>
      </c>
      <c r="F67" s="74" t="s">
        <v>73</v>
      </c>
      <c r="G67" s="20"/>
      <c r="I67" s="77">
        <v>20</v>
      </c>
      <c r="J67" s="74" t="s">
        <v>73</v>
      </c>
      <c r="M67" s="77">
        <v>20</v>
      </c>
      <c r="N67" s="74" t="s">
        <v>73</v>
      </c>
      <c r="Q67" s="77">
        <v>20</v>
      </c>
      <c r="R67" s="74" t="s">
        <v>73</v>
      </c>
      <c r="S67" s="76">
        <v>0</v>
      </c>
    </row>
    <row r="68" spans="1:19" ht="14.25">
      <c r="A68" s="77">
        <v>21</v>
      </c>
      <c r="B68" s="74" t="s">
        <v>74</v>
      </c>
      <c r="C68" s="77">
        <v>3</v>
      </c>
      <c r="E68" s="77">
        <v>21</v>
      </c>
      <c r="F68" s="74" t="s">
        <v>74</v>
      </c>
      <c r="G68" s="20">
        <v>6.510034263338229</v>
      </c>
      <c r="I68" s="77">
        <v>21</v>
      </c>
      <c r="J68" s="74" t="s">
        <v>74</v>
      </c>
      <c r="K68" s="77">
        <v>399</v>
      </c>
      <c r="M68" s="77">
        <v>21</v>
      </c>
      <c r="N68" s="74" t="s">
        <v>74</v>
      </c>
      <c r="O68" s="20">
        <v>2.1700114211127426</v>
      </c>
      <c r="Q68" s="77">
        <v>21</v>
      </c>
      <c r="R68" s="74" t="s">
        <v>74</v>
      </c>
      <c r="S68" s="76">
        <v>6129</v>
      </c>
    </row>
    <row r="69" spans="1:19" ht="14.25">
      <c r="A69" s="77">
        <v>22</v>
      </c>
      <c r="B69" s="74" t="s">
        <v>75</v>
      </c>
      <c r="C69" s="77">
        <v>2.2</v>
      </c>
      <c r="E69" s="77">
        <v>22</v>
      </c>
      <c r="F69" s="74" t="s">
        <v>75</v>
      </c>
      <c r="G69" s="20">
        <v>5.29584711503124</v>
      </c>
      <c r="I69" s="77">
        <v>22</v>
      </c>
      <c r="J69" s="74" t="s">
        <v>75</v>
      </c>
      <c r="K69" s="77">
        <v>288.20000000000005</v>
      </c>
      <c r="M69" s="77">
        <v>22</v>
      </c>
      <c r="N69" s="74" t="s">
        <v>75</v>
      </c>
      <c r="O69" s="20">
        <v>2.407203234105108</v>
      </c>
      <c r="Q69" s="77">
        <v>22</v>
      </c>
      <c r="R69" s="74" t="s">
        <v>75</v>
      </c>
      <c r="S69" s="76">
        <v>5442</v>
      </c>
    </row>
    <row r="70" spans="1:19" ht="14.25">
      <c r="A70" s="77">
        <v>23</v>
      </c>
      <c r="B70" s="74" t="s">
        <v>76</v>
      </c>
      <c r="C70" s="77">
        <v>3</v>
      </c>
      <c r="E70" s="77">
        <v>23</v>
      </c>
      <c r="F70" s="74" t="s">
        <v>76</v>
      </c>
      <c r="G70" s="20">
        <v>7.178651966925583</v>
      </c>
      <c r="I70" s="77">
        <v>23</v>
      </c>
      <c r="J70" s="74" t="s">
        <v>76</v>
      </c>
      <c r="K70" s="77">
        <v>573</v>
      </c>
      <c r="M70" s="77">
        <v>23</v>
      </c>
      <c r="N70" s="74" t="s">
        <v>76</v>
      </c>
      <c r="O70" s="20">
        <v>2.392883988975194</v>
      </c>
      <c r="Q70" s="77">
        <v>23</v>
      </c>
      <c r="R70" s="74" t="s">
        <v>76</v>
      </c>
      <c r="S70" s="76">
        <v>7982</v>
      </c>
    </row>
    <row r="71" spans="1:19" ht="14.25">
      <c r="A71" s="77">
        <v>24</v>
      </c>
      <c r="B71" s="74" t="s">
        <v>77</v>
      </c>
      <c r="C71" s="77">
        <v>4</v>
      </c>
      <c r="E71" s="77">
        <v>24</v>
      </c>
      <c r="F71" s="74" t="s">
        <v>77</v>
      </c>
      <c r="G71" s="20">
        <v>14.94327091596716</v>
      </c>
      <c r="I71" s="77">
        <v>24</v>
      </c>
      <c r="J71" s="74" t="s">
        <v>77</v>
      </c>
      <c r="K71" s="77">
        <v>1620</v>
      </c>
      <c r="M71" s="77">
        <v>24</v>
      </c>
      <c r="N71" s="74" t="s">
        <v>77</v>
      </c>
      <c r="O71" s="20">
        <v>3.73581772899179</v>
      </c>
      <c r="Q71" s="77">
        <v>24</v>
      </c>
      <c r="R71" s="74" t="s">
        <v>77</v>
      </c>
      <c r="S71" s="76">
        <v>10841</v>
      </c>
    </row>
    <row r="72" spans="1:19" ht="14.25">
      <c r="A72" s="77">
        <v>25</v>
      </c>
      <c r="B72" s="74" t="s">
        <v>78</v>
      </c>
      <c r="C72" s="77">
        <v>4.4</v>
      </c>
      <c r="E72" s="77">
        <v>25</v>
      </c>
      <c r="F72" s="74" t="s">
        <v>78</v>
      </c>
      <c r="G72" s="20">
        <v>23.826086956521742</v>
      </c>
      <c r="I72" s="77">
        <v>25</v>
      </c>
      <c r="J72" s="74" t="s">
        <v>78</v>
      </c>
      <c r="K72" s="77">
        <v>3616.8</v>
      </c>
      <c r="M72" s="77">
        <v>25</v>
      </c>
      <c r="N72" s="74" t="s">
        <v>78</v>
      </c>
      <c r="O72" s="20">
        <v>5.41501976284585</v>
      </c>
      <c r="Q72" s="77">
        <v>25</v>
      </c>
      <c r="R72" s="74" t="s">
        <v>78</v>
      </c>
      <c r="S72" s="76">
        <v>15180</v>
      </c>
    </row>
    <row r="73" spans="1:19" ht="14.25">
      <c r="A73" s="77">
        <v>26</v>
      </c>
      <c r="B73" s="74" t="s">
        <v>79</v>
      </c>
      <c r="C73" s="77">
        <v>2.7</v>
      </c>
      <c r="E73" s="77">
        <v>26</v>
      </c>
      <c r="F73" s="74" t="s">
        <v>79</v>
      </c>
      <c r="G73" s="20">
        <v>7.272354388843315</v>
      </c>
      <c r="I73" s="77">
        <v>26</v>
      </c>
      <c r="J73" s="74" t="s">
        <v>79</v>
      </c>
      <c r="K73" s="77">
        <v>531.9000000000001</v>
      </c>
      <c r="M73" s="77">
        <v>26</v>
      </c>
      <c r="N73" s="74" t="s">
        <v>79</v>
      </c>
      <c r="O73" s="20">
        <v>2.693464588460487</v>
      </c>
      <c r="Q73" s="77">
        <v>26</v>
      </c>
      <c r="R73" s="74" t="s">
        <v>79</v>
      </c>
      <c r="S73" s="76">
        <v>7314</v>
      </c>
    </row>
    <row r="74" spans="1:19" ht="14.25">
      <c r="A74" s="77">
        <v>27</v>
      </c>
      <c r="B74" s="74" t="s">
        <v>80</v>
      </c>
      <c r="C74" s="77">
        <v>3.2</v>
      </c>
      <c r="E74" s="77">
        <v>27</v>
      </c>
      <c r="F74" s="74" t="s">
        <v>80</v>
      </c>
      <c r="G74" s="20">
        <v>7.321984257733846</v>
      </c>
      <c r="I74" s="77">
        <v>27</v>
      </c>
      <c r="J74" s="74" t="s">
        <v>80</v>
      </c>
      <c r="K74" s="77">
        <v>400</v>
      </c>
      <c r="M74" s="77">
        <v>27</v>
      </c>
      <c r="N74" s="74" t="s">
        <v>80</v>
      </c>
      <c r="O74" s="20">
        <v>2.2881200805418267</v>
      </c>
      <c r="Q74" s="77">
        <v>27</v>
      </c>
      <c r="R74" s="74" t="s">
        <v>80</v>
      </c>
      <c r="S74" s="76">
        <v>5463</v>
      </c>
    </row>
    <row r="75" spans="1:19" ht="14.25">
      <c r="A75" s="77">
        <v>28</v>
      </c>
      <c r="B75" s="74" t="s">
        <v>81</v>
      </c>
      <c r="C75" s="77">
        <v>0</v>
      </c>
      <c r="E75" s="77">
        <v>28</v>
      </c>
      <c r="F75" s="74" t="s">
        <v>81</v>
      </c>
      <c r="G75" s="20"/>
      <c r="I75" s="77">
        <v>28</v>
      </c>
      <c r="J75" s="74" t="s">
        <v>81</v>
      </c>
      <c r="M75" s="77">
        <v>28</v>
      </c>
      <c r="N75" s="74" t="s">
        <v>81</v>
      </c>
      <c r="Q75" s="77">
        <v>28</v>
      </c>
      <c r="R75" s="74" t="s">
        <v>81</v>
      </c>
      <c r="S75" s="76">
        <v>0</v>
      </c>
    </row>
    <row r="76" spans="1:19" ht="14.25">
      <c r="A76" s="77">
        <v>29</v>
      </c>
      <c r="B76" s="74" t="s">
        <v>82</v>
      </c>
      <c r="C76" s="77">
        <v>3.7</v>
      </c>
      <c r="E76" s="77">
        <v>29</v>
      </c>
      <c r="F76" s="74" t="s">
        <v>82</v>
      </c>
      <c r="G76" s="20">
        <v>16.234635133032523</v>
      </c>
      <c r="I76" s="77">
        <v>29</v>
      </c>
      <c r="J76" s="74" t="s">
        <v>82</v>
      </c>
      <c r="K76" s="77">
        <v>1043.4</v>
      </c>
      <c r="M76" s="77">
        <v>29</v>
      </c>
      <c r="N76" s="74" t="s">
        <v>82</v>
      </c>
      <c r="O76" s="20">
        <v>4.387739225143924</v>
      </c>
      <c r="Q76" s="77">
        <v>29</v>
      </c>
      <c r="R76" s="74" t="s">
        <v>82</v>
      </c>
      <c r="S76" s="76">
        <v>6427</v>
      </c>
    </row>
    <row r="77" spans="1:19" ht="14.25">
      <c r="A77" s="77">
        <v>30</v>
      </c>
      <c r="B77" s="74" t="s">
        <v>83</v>
      </c>
      <c r="C77" s="77">
        <v>3.4</v>
      </c>
      <c r="E77" s="77">
        <v>30</v>
      </c>
      <c r="F77" s="74" t="s">
        <v>83</v>
      </c>
      <c r="G77" s="20">
        <v>0.9906321457549603</v>
      </c>
      <c r="I77" s="77">
        <v>30</v>
      </c>
      <c r="J77" s="74" t="s">
        <v>83</v>
      </c>
      <c r="K77" s="77">
        <v>537.1999999999999</v>
      </c>
      <c r="M77" s="77">
        <v>30</v>
      </c>
      <c r="N77" s="74" t="s">
        <v>83</v>
      </c>
      <c r="O77" s="20">
        <v>0.2913623958102825</v>
      </c>
      <c r="Q77" s="77">
        <v>30</v>
      </c>
      <c r="R77" s="74" t="s">
        <v>83</v>
      </c>
      <c r="S77" s="76">
        <v>5428</v>
      </c>
    </row>
    <row r="78" spans="1:19" ht="14.25">
      <c r="A78" s="77">
        <v>31</v>
      </c>
      <c r="B78" s="74" t="s">
        <v>84</v>
      </c>
      <c r="C78" s="77">
        <v>0</v>
      </c>
      <c r="E78" s="77">
        <v>31</v>
      </c>
      <c r="F78" s="74" t="s">
        <v>84</v>
      </c>
      <c r="G78" s="20"/>
      <c r="I78" s="77">
        <v>31</v>
      </c>
      <c r="J78" s="74" t="s">
        <v>84</v>
      </c>
      <c r="M78" s="77">
        <v>31</v>
      </c>
      <c r="N78" s="74" t="s">
        <v>84</v>
      </c>
      <c r="Q78" s="77">
        <v>31</v>
      </c>
      <c r="R78" s="74" t="s">
        <v>84</v>
      </c>
      <c r="S78" s="76">
        <v>0</v>
      </c>
    </row>
    <row r="79" spans="1:19" ht="14.25">
      <c r="A79" s="77">
        <v>32</v>
      </c>
      <c r="B79" s="74" t="s">
        <v>85</v>
      </c>
      <c r="C79" s="77">
        <v>0</v>
      </c>
      <c r="E79" s="77">
        <v>32</v>
      </c>
      <c r="F79" s="74" t="s">
        <v>85</v>
      </c>
      <c r="G79" s="20"/>
      <c r="I79" s="77">
        <v>32</v>
      </c>
      <c r="J79" s="74" t="s">
        <v>85</v>
      </c>
      <c r="M79" s="77">
        <v>32</v>
      </c>
      <c r="N79" s="74" t="s">
        <v>85</v>
      </c>
      <c r="Q79" s="77">
        <v>32</v>
      </c>
      <c r="R79" s="74" t="s">
        <v>85</v>
      </c>
      <c r="S79" s="76">
        <v>0</v>
      </c>
    </row>
    <row r="80" spans="1:19" ht="14.25">
      <c r="A80" s="77">
        <v>33</v>
      </c>
      <c r="B80" s="74" t="s">
        <v>86</v>
      </c>
      <c r="C80" s="77">
        <v>2.9</v>
      </c>
      <c r="E80" s="77">
        <v>33</v>
      </c>
      <c r="F80" s="74" t="s">
        <v>86</v>
      </c>
      <c r="G80" s="20">
        <v>8.675457587089156</v>
      </c>
      <c r="I80" s="77">
        <v>33</v>
      </c>
      <c r="J80" s="74" t="s">
        <v>86</v>
      </c>
      <c r="K80" s="77">
        <v>440.8</v>
      </c>
      <c r="M80" s="77">
        <v>33</v>
      </c>
      <c r="N80" s="74" t="s">
        <v>86</v>
      </c>
      <c r="O80" s="20">
        <v>2.9915370989962606</v>
      </c>
      <c r="Q80" s="77">
        <v>33</v>
      </c>
      <c r="R80" s="74" t="s">
        <v>86</v>
      </c>
      <c r="S80" s="76">
        <v>5081</v>
      </c>
    </row>
    <row r="81" spans="1:19" ht="14.25">
      <c r="A81" s="77">
        <v>34</v>
      </c>
      <c r="B81" s="74" t="s">
        <v>87</v>
      </c>
      <c r="C81" s="77">
        <v>3.3</v>
      </c>
      <c r="E81" s="77">
        <v>34</v>
      </c>
      <c r="F81" s="74" t="s">
        <v>87</v>
      </c>
      <c r="G81" s="20">
        <v>11.050302404484436</v>
      </c>
      <c r="I81" s="77">
        <v>34</v>
      </c>
      <c r="J81" s="74" t="s">
        <v>87</v>
      </c>
      <c r="K81" s="77">
        <v>749.0999999999999</v>
      </c>
      <c r="M81" s="77">
        <v>34</v>
      </c>
      <c r="N81" s="74" t="s">
        <v>87</v>
      </c>
      <c r="O81" s="20">
        <v>3.3485764862074054</v>
      </c>
      <c r="Q81" s="77">
        <v>34</v>
      </c>
      <c r="R81" s="74" t="s">
        <v>87</v>
      </c>
      <c r="S81" s="76">
        <v>6779</v>
      </c>
    </row>
    <row r="82" spans="1:19" ht="14.25">
      <c r="A82" s="77">
        <v>35</v>
      </c>
      <c r="B82" s="74" t="s">
        <v>90</v>
      </c>
      <c r="C82" s="77">
        <v>0</v>
      </c>
      <c r="E82" s="77">
        <v>35</v>
      </c>
      <c r="F82" s="74" t="s">
        <v>90</v>
      </c>
      <c r="G82" s="20"/>
      <c r="I82" s="77">
        <v>35</v>
      </c>
      <c r="J82" s="74" t="s">
        <v>90</v>
      </c>
      <c r="M82" s="77">
        <v>35</v>
      </c>
      <c r="N82" s="74" t="s">
        <v>90</v>
      </c>
      <c r="Q82" s="77">
        <v>35</v>
      </c>
      <c r="R82" s="74" t="s">
        <v>90</v>
      </c>
      <c r="S82" s="76">
        <v>0</v>
      </c>
    </row>
  </sheetData>
  <sheetProtection/>
  <mergeCells count="6">
    <mergeCell ref="Q1:S1"/>
    <mergeCell ref="A1:C1"/>
    <mergeCell ref="I1:K1"/>
    <mergeCell ref="E1:G1"/>
    <mergeCell ref="M1:O1"/>
    <mergeCell ref="U1:W1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77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7.140625" style="74" customWidth="1"/>
    <col min="2" max="2" width="14.28125" style="74" customWidth="1"/>
    <col min="3" max="3" width="9.421875" style="77" bestFit="1" customWidth="1"/>
    <col min="4" max="4" width="9.140625" style="74" customWidth="1"/>
    <col min="5" max="5" width="7.140625" style="74" customWidth="1"/>
    <col min="6" max="6" width="14.28125" style="74" customWidth="1"/>
    <col min="7" max="7" width="9.140625" style="77" customWidth="1"/>
    <col min="8" max="8" width="9.140625" style="74" customWidth="1"/>
    <col min="9" max="9" width="7.140625" style="74" customWidth="1"/>
    <col min="10" max="10" width="14.28125" style="74" customWidth="1"/>
    <col min="11" max="11" width="9.140625" style="77" customWidth="1"/>
    <col min="12" max="12" width="9.140625" style="74" customWidth="1"/>
    <col min="13" max="13" width="7.140625" style="74" customWidth="1"/>
    <col min="14" max="14" width="14.28125" style="74" customWidth="1"/>
    <col min="15" max="15" width="9.140625" style="20" customWidth="1"/>
    <col min="16" max="16" width="9.140625" style="74" customWidth="1"/>
    <col min="17" max="17" width="7.140625" style="74" customWidth="1"/>
    <col min="18" max="18" width="14.28125" style="74" customWidth="1"/>
    <col min="19" max="19" width="9.140625" style="20" customWidth="1"/>
    <col min="20" max="40" width="9.140625" style="2" customWidth="1"/>
  </cols>
  <sheetData>
    <row r="1" spans="1:31" ht="14.25">
      <c r="A1" s="126" t="s">
        <v>9</v>
      </c>
      <c r="B1" s="126"/>
      <c r="C1" s="126"/>
      <c r="D1" s="26"/>
      <c r="E1" s="126" t="s">
        <v>16</v>
      </c>
      <c r="F1" s="126"/>
      <c r="G1" s="126"/>
      <c r="H1" s="86" t="s">
        <v>119</v>
      </c>
      <c r="I1" s="126" t="s">
        <v>17</v>
      </c>
      <c r="J1" s="126"/>
      <c r="K1" s="126"/>
      <c r="L1" s="86" t="s">
        <v>119</v>
      </c>
      <c r="M1" s="126" t="s">
        <v>18</v>
      </c>
      <c r="N1" s="126"/>
      <c r="O1" s="126"/>
      <c r="P1" s="86" t="s">
        <v>119</v>
      </c>
      <c r="Q1" s="126" t="s">
        <v>19</v>
      </c>
      <c r="R1" s="126"/>
      <c r="S1" s="126"/>
      <c r="U1" s="117" t="s">
        <v>102</v>
      </c>
      <c r="V1" s="117"/>
      <c r="W1" s="117"/>
      <c r="Y1" s="2" t="s">
        <v>105</v>
      </c>
      <c r="Z1" s="2" t="s">
        <v>106</v>
      </c>
      <c r="AA1" s="2" t="s">
        <v>111</v>
      </c>
      <c r="AB1" s="2" t="s">
        <v>112</v>
      </c>
      <c r="AE1" s="2" t="s">
        <v>114</v>
      </c>
    </row>
    <row r="2" spans="1:28" ht="14.25">
      <c r="A2" s="12">
        <v>13</v>
      </c>
      <c r="B2" s="46" t="s">
        <v>66</v>
      </c>
      <c r="C2" s="78">
        <v>4.1</v>
      </c>
      <c r="E2" s="12">
        <v>13</v>
      </c>
      <c r="F2" s="46" t="s">
        <v>66</v>
      </c>
      <c r="G2" s="87">
        <v>31.081851345189232</v>
      </c>
      <c r="H2" s="85">
        <f>G2/G35-1</f>
        <v>0.8533237243472398</v>
      </c>
      <c r="I2" s="12">
        <v>13</v>
      </c>
      <c r="J2" s="46" t="s">
        <v>66</v>
      </c>
      <c r="K2" s="88">
        <v>2726.4999999999995</v>
      </c>
      <c r="L2" s="85">
        <f>K2/K35-1</f>
        <v>0.5871410432257993</v>
      </c>
      <c r="M2" s="12">
        <v>13</v>
      </c>
      <c r="N2" s="46" t="s">
        <v>66</v>
      </c>
      <c r="O2" s="87">
        <v>7.5809393524851805</v>
      </c>
      <c r="P2" s="85">
        <f>O2/O35-1</f>
        <v>0.4916606386595508</v>
      </c>
      <c r="Q2" s="12">
        <v>18</v>
      </c>
      <c r="R2" s="89" t="s">
        <v>71</v>
      </c>
      <c r="S2" s="80">
        <v>15319</v>
      </c>
      <c r="U2" s="12">
        <v>13</v>
      </c>
      <c r="V2" s="46" t="s">
        <v>66</v>
      </c>
      <c r="W2" s="67">
        <v>1</v>
      </c>
      <c r="Y2" s="71">
        <v>40006</v>
      </c>
      <c r="Z2" s="2">
        <v>509</v>
      </c>
      <c r="AA2" s="2">
        <v>92</v>
      </c>
      <c r="AB2" s="2" t="s">
        <v>128</v>
      </c>
    </row>
    <row r="3" spans="1:28" ht="14.25">
      <c r="A3" s="12">
        <v>9</v>
      </c>
      <c r="B3" s="97" t="s">
        <v>62</v>
      </c>
      <c r="C3" s="96">
        <v>4</v>
      </c>
      <c r="E3" s="12">
        <v>20</v>
      </c>
      <c r="F3" s="98" t="s">
        <v>73</v>
      </c>
      <c r="G3" s="79">
        <v>16.49151172190784</v>
      </c>
      <c r="H3" s="85"/>
      <c r="I3" s="12">
        <v>18</v>
      </c>
      <c r="J3" s="89" t="s">
        <v>71</v>
      </c>
      <c r="K3" s="88">
        <v>2086.5</v>
      </c>
      <c r="L3" s="85">
        <f>K3/K35-1</f>
        <v>0.21458638792981133</v>
      </c>
      <c r="M3" s="12">
        <v>11</v>
      </c>
      <c r="N3" s="99" t="s">
        <v>64</v>
      </c>
      <c r="O3" s="79">
        <v>4.195112298407045</v>
      </c>
      <c r="P3" s="85"/>
      <c r="Q3" s="12">
        <v>34</v>
      </c>
      <c r="R3" s="50" t="s">
        <v>87</v>
      </c>
      <c r="S3" s="80">
        <v>13849</v>
      </c>
      <c r="U3" s="12">
        <v>9</v>
      </c>
      <c r="V3" s="97" t="s">
        <v>62</v>
      </c>
      <c r="W3" s="67">
        <v>2</v>
      </c>
      <c r="Y3" s="71">
        <v>39999</v>
      </c>
      <c r="Z3" s="2">
        <v>0</v>
      </c>
      <c r="AA3" s="2">
        <v>0</v>
      </c>
      <c r="AB3" s="2" t="s">
        <v>109</v>
      </c>
    </row>
    <row r="4" spans="1:28" ht="14.25">
      <c r="A4" s="12">
        <v>20</v>
      </c>
      <c r="B4" s="98" t="s">
        <v>73</v>
      </c>
      <c r="C4" s="96">
        <v>4</v>
      </c>
      <c r="E4" s="12">
        <v>11</v>
      </c>
      <c r="F4" s="99" t="s">
        <v>64</v>
      </c>
      <c r="G4" s="79">
        <v>16.36093796378747</v>
      </c>
      <c r="I4" s="12">
        <v>9</v>
      </c>
      <c r="J4" s="97" t="s">
        <v>62</v>
      </c>
      <c r="K4" s="78">
        <v>1852</v>
      </c>
      <c r="M4" s="12">
        <v>20</v>
      </c>
      <c r="N4" s="98" t="s">
        <v>73</v>
      </c>
      <c r="O4" s="79">
        <v>4.12287793047696</v>
      </c>
      <c r="Q4" s="12">
        <v>30</v>
      </c>
      <c r="R4" s="58" t="s">
        <v>83</v>
      </c>
      <c r="S4" s="80">
        <v>12711</v>
      </c>
      <c r="U4" s="12">
        <v>20</v>
      </c>
      <c r="V4" s="98" t="s">
        <v>73</v>
      </c>
      <c r="W4" s="67">
        <v>3</v>
      </c>
      <c r="Y4" s="71">
        <v>39944</v>
      </c>
      <c r="Z4" s="2">
        <v>39</v>
      </c>
      <c r="AA4" s="2">
        <v>6</v>
      </c>
      <c r="AB4" s="2" t="s">
        <v>109</v>
      </c>
    </row>
    <row r="5" spans="1:28" ht="14.25">
      <c r="A5" s="12">
        <v>11</v>
      </c>
      <c r="B5" s="99" t="s">
        <v>64</v>
      </c>
      <c r="C5" s="78">
        <v>3.9</v>
      </c>
      <c r="E5" s="12">
        <v>9</v>
      </c>
      <c r="F5" s="97" t="s">
        <v>62</v>
      </c>
      <c r="G5" s="79">
        <v>15.038570848558669</v>
      </c>
      <c r="I5" s="12">
        <v>20</v>
      </c>
      <c r="J5" s="98" t="s">
        <v>73</v>
      </c>
      <c r="K5" s="78">
        <v>1836</v>
      </c>
      <c r="M5" s="12">
        <v>9</v>
      </c>
      <c r="N5" s="97" t="s">
        <v>62</v>
      </c>
      <c r="O5" s="79">
        <v>3.759642712139667</v>
      </c>
      <c r="Q5" s="12">
        <v>1</v>
      </c>
      <c r="R5" s="18" t="s">
        <v>55</v>
      </c>
      <c r="S5" s="80">
        <v>12514</v>
      </c>
      <c r="U5" s="12">
        <v>11</v>
      </c>
      <c r="V5" s="99" t="s">
        <v>64</v>
      </c>
      <c r="W5" s="67">
        <v>4</v>
      </c>
      <c r="Y5" s="71">
        <v>39992</v>
      </c>
      <c r="Z5" s="2">
        <v>202</v>
      </c>
      <c r="AA5" s="2">
        <v>75</v>
      </c>
      <c r="AB5" s="2" t="s">
        <v>109</v>
      </c>
    </row>
    <row r="6" spans="1:26" ht="14.25">
      <c r="A6" s="12">
        <v>12</v>
      </c>
      <c r="B6" s="47" t="s">
        <v>65</v>
      </c>
      <c r="C6" s="78">
        <v>3.9</v>
      </c>
      <c r="E6" s="12">
        <v>18</v>
      </c>
      <c r="F6" s="89" t="s">
        <v>71</v>
      </c>
      <c r="G6" s="79">
        <v>13.62034075331288</v>
      </c>
      <c r="I6" s="12">
        <v>11</v>
      </c>
      <c r="J6" s="99" t="s">
        <v>64</v>
      </c>
      <c r="K6" s="78">
        <v>1653.6</v>
      </c>
      <c r="M6" s="12">
        <v>35</v>
      </c>
      <c r="N6" s="49" t="s">
        <v>90</v>
      </c>
      <c r="O6" s="79">
        <v>3.4951456310679614</v>
      </c>
      <c r="Q6" s="12">
        <v>9</v>
      </c>
      <c r="R6" s="97" t="s">
        <v>62</v>
      </c>
      <c r="S6" s="80">
        <v>12315</v>
      </c>
      <c r="U6" s="12">
        <v>12</v>
      </c>
      <c r="V6" s="47" t="s">
        <v>65</v>
      </c>
      <c r="W6" s="67">
        <v>5</v>
      </c>
      <c r="Y6" s="71">
        <v>40004</v>
      </c>
      <c r="Z6" s="72" t="s">
        <v>131</v>
      </c>
    </row>
    <row r="7" spans="1:27" ht="14.25">
      <c r="A7" s="12">
        <v>15</v>
      </c>
      <c r="B7" s="100" t="s">
        <v>68</v>
      </c>
      <c r="C7" s="78">
        <v>3.9</v>
      </c>
      <c r="E7" s="12">
        <v>12</v>
      </c>
      <c r="F7" s="47" t="s">
        <v>65</v>
      </c>
      <c r="G7" s="79">
        <v>13.068853126909758</v>
      </c>
      <c r="I7" s="12">
        <v>15</v>
      </c>
      <c r="J7" s="100" t="s">
        <v>68</v>
      </c>
      <c r="K7" s="78">
        <v>1521</v>
      </c>
      <c r="M7" s="12">
        <v>18</v>
      </c>
      <c r="N7" s="89" t="s">
        <v>71</v>
      </c>
      <c r="O7" s="79">
        <v>3.4923950649520203</v>
      </c>
      <c r="Q7" s="12">
        <v>15</v>
      </c>
      <c r="R7" s="100" t="s">
        <v>68</v>
      </c>
      <c r="S7" s="80">
        <v>12024</v>
      </c>
      <c r="U7" s="12">
        <v>15</v>
      </c>
      <c r="V7" s="100" t="s">
        <v>68</v>
      </c>
      <c r="W7" s="67">
        <v>6</v>
      </c>
      <c r="Y7" s="71">
        <v>39996</v>
      </c>
      <c r="Z7" s="2">
        <v>16</v>
      </c>
      <c r="AA7" s="2">
        <v>10</v>
      </c>
    </row>
    <row r="8" spans="1:28" ht="15" thickBot="1">
      <c r="A8" s="22">
        <v>18</v>
      </c>
      <c r="B8" s="109" t="s">
        <v>71</v>
      </c>
      <c r="C8" s="93">
        <v>3.9</v>
      </c>
      <c r="E8" s="22">
        <v>15</v>
      </c>
      <c r="F8" s="110" t="s">
        <v>68</v>
      </c>
      <c r="G8" s="95">
        <v>12.649700598802397</v>
      </c>
      <c r="I8" s="12">
        <v>34</v>
      </c>
      <c r="J8" s="50" t="s">
        <v>87</v>
      </c>
      <c r="K8" s="78">
        <v>1407.6000000000001</v>
      </c>
      <c r="M8" s="12">
        <v>12</v>
      </c>
      <c r="N8" s="47" t="s">
        <v>65</v>
      </c>
      <c r="O8" s="79">
        <v>3.350987981258912</v>
      </c>
      <c r="Q8" s="12">
        <v>4</v>
      </c>
      <c r="R8" s="18" t="s">
        <v>58</v>
      </c>
      <c r="S8" s="80">
        <v>11431</v>
      </c>
      <c r="U8" s="12">
        <v>18</v>
      </c>
      <c r="V8" s="89" t="s">
        <v>71</v>
      </c>
      <c r="W8" s="12">
        <v>7</v>
      </c>
      <c r="Y8" s="71" t="s">
        <v>132</v>
      </c>
      <c r="AB8" s="2" t="s">
        <v>139</v>
      </c>
    </row>
    <row r="9" spans="1:19" ht="15" thickBot="1">
      <c r="A9" s="11">
        <v>29</v>
      </c>
      <c r="B9" s="108" t="s">
        <v>82</v>
      </c>
      <c r="C9" s="90">
        <v>3.8</v>
      </c>
      <c r="E9" s="11">
        <v>29</v>
      </c>
      <c r="F9" s="108" t="s">
        <v>82</v>
      </c>
      <c r="G9" s="92">
        <v>12.325916085464407</v>
      </c>
      <c r="I9" s="22">
        <v>12</v>
      </c>
      <c r="J9" s="106" t="s">
        <v>65</v>
      </c>
      <c r="K9" s="93">
        <v>1283.1</v>
      </c>
      <c r="M9" s="12">
        <v>29</v>
      </c>
      <c r="N9" s="101" t="s">
        <v>82</v>
      </c>
      <c r="O9" s="79">
        <v>3.2436621277537916</v>
      </c>
      <c r="Q9" s="12">
        <v>24</v>
      </c>
      <c r="R9" s="105" t="s">
        <v>77</v>
      </c>
      <c r="S9" s="80">
        <v>11144</v>
      </c>
    </row>
    <row r="10" spans="1:28" ht="14.25">
      <c r="A10" s="12">
        <v>7</v>
      </c>
      <c r="B10" s="48" t="s">
        <v>126</v>
      </c>
      <c r="C10" s="78">
        <v>3.7</v>
      </c>
      <c r="E10" s="12">
        <v>7</v>
      </c>
      <c r="F10" s="48" t="s">
        <v>126</v>
      </c>
      <c r="G10" s="79">
        <v>11.833776007082779</v>
      </c>
      <c r="I10" s="111">
        <v>29</v>
      </c>
      <c r="J10" s="112" t="s">
        <v>82</v>
      </c>
      <c r="K10" s="113">
        <v>1113.3999999999999</v>
      </c>
      <c r="M10" s="12">
        <v>15</v>
      </c>
      <c r="N10" s="100" t="s">
        <v>68</v>
      </c>
      <c r="O10" s="79">
        <v>3.243512974051896</v>
      </c>
      <c r="Q10" s="12">
        <v>20</v>
      </c>
      <c r="R10" s="98" t="s">
        <v>73</v>
      </c>
      <c r="S10" s="80">
        <v>11133</v>
      </c>
      <c r="U10" s="12">
        <v>29</v>
      </c>
      <c r="V10" s="101" t="s">
        <v>82</v>
      </c>
      <c r="W10" s="12" t="s">
        <v>138</v>
      </c>
      <c r="Y10" s="71">
        <v>40017</v>
      </c>
      <c r="Z10" s="2">
        <v>0</v>
      </c>
      <c r="AA10" s="2">
        <v>0</v>
      </c>
      <c r="AB10" s="2" t="s">
        <v>137</v>
      </c>
    </row>
    <row r="11" spans="1:28" ht="15" thickBot="1">
      <c r="A11" s="12">
        <v>24</v>
      </c>
      <c r="B11" s="105" t="s">
        <v>77</v>
      </c>
      <c r="C11" s="78">
        <v>3.6</v>
      </c>
      <c r="E11" s="12">
        <v>35</v>
      </c>
      <c r="F11" s="49" t="s">
        <v>90</v>
      </c>
      <c r="G11" s="79">
        <v>11.533980582524272</v>
      </c>
      <c r="I11" s="12">
        <v>7</v>
      </c>
      <c r="J11" s="48" t="s">
        <v>126</v>
      </c>
      <c r="K11" s="78">
        <v>1069.3</v>
      </c>
      <c r="M11" s="22">
        <v>7</v>
      </c>
      <c r="N11" s="103" t="s">
        <v>126</v>
      </c>
      <c r="O11" s="95">
        <v>3.1983178397521024</v>
      </c>
      <c r="Q11" s="12">
        <v>6</v>
      </c>
      <c r="R11" s="18" t="s">
        <v>60</v>
      </c>
      <c r="S11" s="80">
        <v>10581</v>
      </c>
      <c r="U11" s="12">
        <v>7</v>
      </c>
      <c r="V11" s="48" t="s">
        <v>61</v>
      </c>
      <c r="W11" s="12" t="s">
        <v>138</v>
      </c>
      <c r="Y11" s="71">
        <v>39998</v>
      </c>
      <c r="Z11" s="2">
        <v>8</v>
      </c>
      <c r="AA11" s="2">
        <v>4</v>
      </c>
      <c r="AB11" s="2" t="s">
        <v>137</v>
      </c>
    </row>
    <row r="12" spans="1:19" ht="14.25">
      <c r="A12" s="12">
        <v>34</v>
      </c>
      <c r="B12" s="50" t="s">
        <v>87</v>
      </c>
      <c r="C12" s="78">
        <v>3.6</v>
      </c>
      <c r="E12" s="12">
        <v>25</v>
      </c>
      <c r="F12" s="18" t="s">
        <v>78</v>
      </c>
      <c r="G12" s="79">
        <v>10.359689262530594</v>
      </c>
      <c r="I12" s="12">
        <v>35</v>
      </c>
      <c r="J12" s="49" t="s">
        <v>90</v>
      </c>
      <c r="K12" s="78">
        <v>1069.2</v>
      </c>
      <c r="M12" s="11">
        <v>25</v>
      </c>
      <c r="N12" s="102" t="s">
        <v>78</v>
      </c>
      <c r="O12" s="92">
        <v>3.139299776524423</v>
      </c>
      <c r="Q12" s="12">
        <v>11</v>
      </c>
      <c r="R12" s="99" t="s">
        <v>64</v>
      </c>
      <c r="S12" s="80">
        <v>10107</v>
      </c>
    </row>
    <row r="13" spans="1:19" ht="14.25">
      <c r="A13" s="12">
        <v>2</v>
      </c>
      <c r="B13" s="18" t="s">
        <v>56</v>
      </c>
      <c r="C13" s="78">
        <v>3.4</v>
      </c>
      <c r="E13" s="12">
        <v>34</v>
      </c>
      <c r="F13" s="50" t="s">
        <v>87</v>
      </c>
      <c r="G13" s="79">
        <v>10.163910751678824</v>
      </c>
      <c r="I13" s="11">
        <v>24</v>
      </c>
      <c r="J13" s="104" t="s">
        <v>77</v>
      </c>
      <c r="K13" s="90">
        <v>1051.2</v>
      </c>
      <c r="M13" s="12">
        <v>4</v>
      </c>
      <c r="N13" s="18" t="s">
        <v>58</v>
      </c>
      <c r="O13" s="79">
        <v>3.070597498031668</v>
      </c>
      <c r="Q13" s="12">
        <v>28</v>
      </c>
      <c r="R13" s="18" t="s">
        <v>81</v>
      </c>
      <c r="S13" s="80">
        <v>10067</v>
      </c>
    </row>
    <row r="14" spans="1:19" ht="14.25">
      <c r="A14" s="12">
        <v>25</v>
      </c>
      <c r="B14" s="18" t="s">
        <v>78</v>
      </c>
      <c r="C14" s="78">
        <v>3.3</v>
      </c>
      <c r="E14" s="12">
        <v>24</v>
      </c>
      <c r="F14" s="105" t="s">
        <v>77</v>
      </c>
      <c r="G14" s="79">
        <v>9.432878679109836</v>
      </c>
      <c r="I14" s="12">
        <v>25</v>
      </c>
      <c r="J14" s="18" t="s">
        <v>78</v>
      </c>
      <c r="K14" s="78">
        <v>973.5</v>
      </c>
      <c r="M14" s="12">
        <v>6</v>
      </c>
      <c r="N14" s="18" t="s">
        <v>60</v>
      </c>
      <c r="O14" s="79">
        <v>2.9108779888479352</v>
      </c>
      <c r="Q14" s="12">
        <v>12</v>
      </c>
      <c r="R14" s="47" t="s">
        <v>65</v>
      </c>
      <c r="S14" s="80">
        <v>9818</v>
      </c>
    </row>
    <row r="15" spans="1:19" ht="14.25">
      <c r="A15" s="12">
        <v>30</v>
      </c>
      <c r="B15" s="58" t="s">
        <v>83</v>
      </c>
      <c r="C15" s="78">
        <v>3.3</v>
      </c>
      <c r="E15" s="12">
        <v>33</v>
      </c>
      <c r="F15" s="18" t="s">
        <v>86</v>
      </c>
      <c r="G15" s="79">
        <v>8.359578255511433</v>
      </c>
      <c r="I15" s="12">
        <v>1</v>
      </c>
      <c r="J15" s="18" t="s">
        <v>55</v>
      </c>
      <c r="K15" s="78">
        <v>871</v>
      </c>
      <c r="M15" s="12">
        <v>34</v>
      </c>
      <c r="N15" s="50" t="s">
        <v>87</v>
      </c>
      <c r="O15" s="79">
        <v>2.823308542133006</v>
      </c>
      <c r="Q15" s="12">
        <v>10</v>
      </c>
      <c r="R15" s="18" t="s">
        <v>63</v>
      </c>
      <c r="S15" s="80">
        <v>9463</v>
      </c>
    </row>
    <row r="16" spans="1:19" ht="14.25">
      <c r="A16" s="12">
        <v>33</v>
      </c>
      <c r="B16" s="18" t="s">
        <v>86</v>
      </c>
      <c r="C16" s="78">
        <v>3.3</v>
      </c>
      <c r="E16" s="12">
        <v>6</v>
      </c>
      <c r="F16" s="18" t="s">
        <v>60</v>
      </c>
      <c r="G16" s="79">
        <v>8.150458368774217</v>
      </c>
      <c r="I16" s="12">
        <v>6</v>
      </c>
      <c r="J16" s="18" t="s">
        <v>60</v>
      </c>
      <c r="K16" s="78">
        <v>862.4</v>
      </c>
      <c r="M16" s="12">
        <v>1</v>
      </c>
      <c r="N16" s="18" t="s">
        <v>55</v>
      </c>
      <c r="O16" s="79">
        <v>2.6770017580310053</v>
      </c>
      <c r="Q16" s="12">
        <v>25</v>
      </c>
      <c r="R16" s="18" t="s">
        <v>78</v>
      </c>
      <c r="S16" s="80">
        <v>9397</v>
      </c>
    </row>
    <row r="17" spans="1:19" ht="14.25">
      <c r="A17" s="12">
        <v>35</v>
      </c>
      <c r="B17" s="49" t="s">
        <v>90</v>
      </c>
      <c r="C17" s="78">
        <v>3.3</v>
      </c>
      <c r="E17" s="12">
        <v>2</v>
      </c>
      <c r="F17" s="18" t="s">
        <v>56</v>
      </c>
      <c r="G17" s="79">
        <v>8.105960264900663</v>
      </c>
      <c r="I17" s="12">
        <v>30</v>
      </c>
      <c r="J17" s="58" t="s">
        <v>83</v>
      </c>
      <c r="K17" s="78">
        <v>772.1999999999999</v>
      </c>
      <c r="M17" s="12">
        <v>24</v>
      </c>
      <c r="N17" s="105" t="s">
        <v>77</v>
      </c>
      <c r="O17" s="79">
        <v>2.62024407753051</v>
      </c>
      <c r="Q17" s="12">
        <v>35</v>
      </c>
      <c r="R17" s="49" t="s">
        <v>90</v>
      </c>
      <c r="S17" s="80">
        <v>9270</v>
      </c>
    </row>
    <row r="18" spans="1:19" ht="14.25">
      <c r="A18" s="12">
        <v>27</v>
      </c>
      <c r="B18" s="18" t="s">
        <v>80</v>
      </c>
      <c r="C18" s="78">
        <v>3.2</v>
      </c>
      <c r="E18" s="12">
        <v>19</v>
      </c>
      <c r="F18" s="18" t="s">
        <v>72</v>
      </c>
      <c r="G18" s="79">
        <v>7.345787362086259</v>
      </c>
      <c r="I18" s="12">
        <v>4</v>
      </c>
      <c r="J18" s="18" t="s">
        <v>58</v>
      </c>
      <c r="K18" s="78">
        <v>737.1</v>
      </c>
      <c r="M18" s="12">
        <v>33</v>
      </c>
      <c r="N18" s="18" t="s">
        <v>86</v>
      </c>
      <c r="O18" s="79">
        <v>2.5332055319731617</v>
      </c>
      <c r="Q18" s="12">
        <v>2</v>
      </c>
      <c r="R18" s="18" t="s">
        <v>56</v>
      </c>
      <c r="S18" s="80">
        <v>9060</v>
      </c>
    </row>
    <row r="19" spans="1:19" ht="14.25">
      <c r="A19" s="12">
        <v>19</v>
      </c>
      <c r="B19" s="18" t="s">
        <v>72</v>
      </c>
      <c r="C19" s="78">
        <v>3.1</v>
      </c>
      <c r="E19" s="12">
        <v>1</v>
      </c>
      <c r="F19" s="18" t="s">
        <v>55</v>
      </c>
      <c r="G19" s="79">
        <v>6.960204570880614</v>
      </c>
      <c r="I19" s="12">
        <v>2</v>
      </c>
      <c r="J19" s="18" t="s">
        <v>56</v>
      </c>
      <c r="K19" s="78">
        <v>734.4</v>
      </c>
      <c r="M19" s="12">
        <v>2</v>
      </c>
      <c r="N19" s="18" t="s">
        <v>56</v>
      </c>
      <c r="O19" s="79">
        <v>2.384105960264901</v>
      </c>
      <c r="Q19" s="12">
        <v>32</v>
      </c>
      <c r="R19" s="18" t="s">
        <v>85</v>
      </c>
      <c r="S19" s="80">
        <v>9056</v>
      </c>
    </row>
    <row r="20" spans="1:19" ht="14.25">
      <c r="A20" s="12">
        <v>32</v>
      </c>
      <c r="B20" s="18" t="s">
        <v>85</v>
      </c>
      <c r="C20" s="78">
        <v>3.1</v>
      </c>
      <c r="E20" s="12">
        <v>32</v>
      </c>
      <c r="F20" s="18" t="s">
        <v>85</v>
      </c>
      <c r="G20" s="79">
        <v>6.709363957597174</v>
      </c>
      <c r="I20" s="12">
        <v>10</v>
      </c>
      <c r="J20" s="18" t="s">
        <v>63</v>
      </c>
      <c r="K20" s="78">
        <v>618</v>
      </c>
      <c r="M20" s="12">
        <v>19</v>
      </c>
      <c r="N20" s="18" t="s">
        <v>72</v>
      </c>
      <c r="O20" s="79">
        <v>2.369608826479438</v>
      </c>
      <c r="Q20" s="12">
        <v>7</v>
      </c>
      <c r="R20" s="48" t="s">
        <v>126</v>
      </c>
      <c r="S20" s="80">
        <v>9036</v>
      </c>
    </row>
    <row r="21" spans="1:19" ht="14.25">
      <c r="A21" s="12">
        <v>10</v>
      </c>
      <c r="B21" s="18" t="s">
        <v>63</v>
      </c>
      <c r="C21" s="78">
        <v>3</v>
      </c>
      <c r="E21" s="12">
        <v>10</v>
      </c>
      <c r="F21" s="18" t="s">
        <v>63</v>
      </c>
      <c r="G21" s="79">
        <v>6.530698509986261</v>
      </c>
      <c r="I21" s="12">
        <v>33</v>
      </c>
      <c r="J21" s="18" t="s">
        <v>86</v>
      </c>
      <c r="K21" s="78">
        <v>610.5</v>
      </c>
      <c r="M21" s="12">
        <v>23</v>
      </c>
      <c r="N21" s="18" t="s">
        <v>76</v>
      </c>
      <c r="O21" s="79">
        <v>2.263455717857613</v>
      </c>
      <c r="Q21" s="12">
        <v>29</v>
      </c>
      <c r="R21" s="101" t="s">
        <v>82</v>
      </c>
      <c r="S21" s="80">
        <v>9033</v>
      </c>
    </row>
    <row r="22" spans="1:19" ht="14.25">
      <c r="A22" s="12">
        <v>14</v>
      </c>
      <c r="B22" s="18" t="s">
        <v>67</v>
      </c>
      <c r="C22" s="78">
        <v>3</v>
      </c>
      <c r="E22" s="12">
        <v>3</v>
      </c>
      <c r="F22" s="18" t="s">
        <v>57</v>
      </c>
      <c r="G22" s="79">
        <v>6.4810606060606055</v>
      </c>
      <c r="I22" s="12">
        <v>32</v>
      </c>
      <c r="J22" s="18" t="s">
        <v>85</v>
      </c>
      <c r="K22" s="78">
        <v>607.6</v>
      </c>
      <c r="M22" s="12">
        <v>3</v>
      </c>
      <c r="N22" s="18" t="s">
        <v>57</v>
      </c>
      <c r="O22" s="79">
        <v>2.234848484848485</v>
      </c>
      <c r="Q22" s="12">
        <v>22</v>
      </c>
      <c r="R22" s="18" t="s">
        <v>75</v>
      </c>
      <c r="S22" s="80">
        <v>9025</v>
      </c>
    </row>
    <row r="23" spans="1:19" ht="14.25">
      <c r="A23" s="12">
        <v>3</v>
      </c>
      <c r="B23" s="18" t="s">
        <v>57</v>
      </c>
      <c r="C23" s="78">
        <v>2.9</v>
      </c>
      <c r="E23" s="12">
        <v>4</v>
      </c>
      <c r="F23" s="18" t="s">
        <v>58</v>
      </c>
      <c r="G23" s="79">
        <v>6.448254745866504</v>
      </c>
      <c r="I23" s="12">
        <v>19</v>
      </c>
      <c r="J23" s="18" t="s">
        <v>72</v>
      </c>
      <c r="K23" s="78">
        <v>585.9</v>
      </c>
      <c r="M23" s="12">
        <v>10</v>
      </c>
      <c r="N23" s="18" t="s">
        <v>63</v>
      </c>
      <c r="O23" s="79">
        <v>2.1768995033287544</v>
      </c>
      <c r="Q23" s="12">
        <v>26</v>
      </c>
      <c r="R23" s="18" t="s">
        <v>79</v>
      </c>
      <c r="S23" s="80">
        <v>8942</v>
      </c>
    </row>
    <row r="24" spans="1:19" ht="14.25">
      <c r="A24" s="12">
        <v>28</v>
      </c>
      <c r="B24" s="18" t="s">
        <v>81</v>
      </c>
      <c r="C24" s="78">
        <v>2.9</v>
      </c>
      <c r="E24" s="12">
        <v>23</v>
      </c>
      <c r="F24" s="18" t="s">
        <v>76</v>
      </c>
      <c r="G24" s="79">
        <v>6.337676010001315</v>
      </c>
      <c r="I24" s="12">
        <v>27</v>
      </c>
      <c r="J24" s="18" t="s">
        <v>80</v>
      </c>
      <c r="K24" s="78">
        <v>524.8000000000001</v>
      </c>
      <c r="M24" s="12">
        <v>32</v>
      </c>
      <c r="N24" s="18" t="s">
        <v>85</v>
      </c>
      <c r="O24" s="79">
        <v>2.1643109540636045</v>
      </c>
      <c r="Q24" s="12">
        <v>27</v>
      </c>
      <c r="R24" s="18" t="s">
        <v>80</v>
      </c>
      <c r="S24" s="80">
        <v>8819</v>
      </c>
    </row>
    <row r="25" spans="1:19" ht="14.25">
      <c r="A25" s="12">
        <v>6</v>
      </c>
      <c r="B25" s="18" t="s">
        <v>60</v>
      </c>
      <c r="C25" s="78">
        <v>2.8</v>
      </c>
      <c r="E25" s="12">
        <v>30</v>
      </c>
      <c r="F25" s="58" t="s">
        <v>83</v>
      </c>
      <c r="G25" s="79">
        <v>6.075053103611046</v>
      </c>
      <c r="I25" s="12">
        <v>3</v>
      </c>
      <c r="J25" s="18" t="s">
        <v>57</v>
      </c>
      <c r="K25" s="78">
        <v>513.3</v>
      </c>
      <c r="M25" s="12">
        <v>22</v>
      </c>
      <c r="N25" s="18" t="s">
        <v>75</v>
      </c>
      <c r="O25" s="79">
        <v>1.9833795013850415</v>
      </c>
      <c r="Q25" s="12">
        <v>13</v>
      </c>
      <c r="R25" s="46" t="s">
        <v>66</v>
      </c>
      <c r="S25" s="80">
        <v>8772</v>
      </c>
    </row>
    <row r="26" spans="1:19" ht="14.25">
      <c r="A26" s="12">
        <v>17</v>
      </c>
      <c r="B26" s="18" t="s">
        <v>70</v>
      </c>
      <c r="C26" s="78">
        <v>2.8</v>
      </c>
      <c r="E26" s="12">
        <v>27</v>
      </c>
      <c r="F26" s="18" t="s">
        <v>80</v>
      </c>
      <c r="G26" s="79">
        <v>5.950788071209889</v>
      </c>
      <c r="I26" s="12">
        <v>28</v>
      </c>
      <c r="J26" s="18" t="s">
        <v>81</v>
      </c>
      <c r="K26" s="78">
        <v>510.4</v>
      </c>
      <c r="M26" s="12">
        <v>27</v>
      </c>
      <c r="N26" s="18" t="s">
        <v>80</v>
      </c>
      <c r="O26" s="79">
        <v>1.85962127225309</v>
      </c>
      <c r="Q26" s="12">
        <v>14</v>
      </c>
      <c r="R26" s="18" t="s">
        <v>67</v>
      </c>
      <c r="S26" s="80">
        <v>8617</v>
      </c>
    </row>
    <row r="27" spans="1:19" ht="14.25">
      <c r="A27" s="12">
        <v>23</v>
      </c>
      <c r="B27" s="18" t="s">
        <v>76</v>
      </c>
      <c r="C27" s="78">
        <v>2.8</v>
      </c>
      <c r="E27" s="12">
        <v>22</v>
      </c>
      <c r="F27" s="18" t="s">
        <v>75</v>
      </c>
      <c r="G27" s="79">
        <v>5.355124653739613</v>
      </c>
      <c r="I27" s="12">
        <v>22</v>
      </c>
      <c r="J27" s="18" t="s">
        <v>75</v>
      </c>
      <c r="K27" s="78">
        <v>483.3</v>
      </c>
      <c r="M27" s="12">
        <v>30</v>
      </c>
      <c r="N27" s="58" t="s">
        <v>83</v>
      </c>
      <c r="O27" s="79">
        <v>1.8409251829124382</v>
      </c>
      <c r="Q27" s="12">
        <v>19</v>
      </c>
      <c r="R27" s="18" t="s">
        <v>72</v>
      </c>
      <c r="S27" s="80">
        <v>7976</v>
      </c>
    </row>
    <row r="28" spans="1:19" ht="14.25">
      <c r="A28" s="12">
        <v>22</v>
      </c>
      <c r="B28" s="18" t="s">
        <v>75</v>
      </c>
      <c r="C28" s="78">
        <v>2.7</v>
      </c>
      <c r="E28" s="12">
        <v>14</v>
      </c>
      <c r="F28" s="18" t="s">
        <v>67</v>
      </c>
      <c r="G28" s="79">
        <v>5.187420215852385</v>
      </c>
      <c r="I28" s="12">
        <v>23</v>
      </c>
      <c r="J28" s="18" t="s">
        <v>76</v>
      </c>
      <c r="K28" s="78">
        <v>481.59999999999997</v>
      </c>
      <c r="M28" s="12">
        <v>5</v>
      </c>
      <c r="N28" s="18" t="s">
        <v>59</v>
      </c>
      <c r="O28" s="79">
        <v>1.7546123080892788</v>
      </c>
      <c r="Q28" s="12">
        <v>3</v>
      </c>
      <c r="R28" s="18" t="s">
        <v>57</v>
      </c>
      <c r="S28" s="80">
        <v>7920</v>
      </c>
    </row>
    <row r="29" spans="1:19" ht="14.25">
      <c r="A29" s="12">
        <v>1</v>
      </c>
      <c r="B29" s="18" t="s">
        <v>55</v>
      </c>
      <c r="C29" s="78">
        <v>2.6</v>
      </c>
      <c r="E29" s="12">
        <v>28</v>
      </c>
      <c r="F29" s="18" t="s">
        <v>81</v>
      </c>
      <c r="G29" s="79">
        <v>5.070030793682328</v>
      </c>
      <c r="I29" s="12">
        <v>14</v>
      </c>
      <c r="J29" s="18" t="s">
        <v>67</v>
      </c>
      <c r="K29" s="78">
        <v>447</v>
      </c>
      <c r="M29" s="12">
        <v>21</v>
      </c>
      <c r="N29" s="18" t="s">
        <v>74</v>
      </c>
      <c r="O29" s="79">
        <v>1.7509409261986582</v>
      </c>
      <c r="Q29" s="12">
        <v>5</v>
      </c>
      <c r="R29" s="18" t="s">
        <v>59</v>
      </c>
      <c r="S29" s="80">
        <v>7751</v>
      </c>
    </row>
    <row r="30" spans="1:19" ht="14.25">
      <c r="A30" s="12">
        <v>5</v>
      </c>
      <c r="B30" s="18" t="s">
        <v>59</v>
      </c>
      <c r="C30" s="78">
        <v>2.6</v>
      </c>
      <c r="E30" s="12">
        <v>5</v>
      </c>
      <c r="F30" s="18" t="s">
        <v>59</v>
      </c>
      <c r="G30" s="79">
        <v>4.5619920010321255</v>
      </c>
      <c r="I30" s="12">
        <v>5</v>
      </c>
      <c r="J30" s="18" t="s">
        <v>59</v>
      </c>
      <c r="K30" s="78">
        <v>353.6</v>
      </c>
      <c r="M30" s="12">
        <v>28</v>
      </c>
      <c r="N30" s="18" t="s">
        <v>81</v>
      </c>
      <c r="O30" s="79">
        <v>1.748286480580113</v>
      </c>
      <c r="Q30" s="12">
        <v>23</v>
      </c>
      <c r="R30" s="18" t="s">
        <v>76</v>
      </c>
      <c r="S30" s="80">
        <v>7599</v>
      </c>
    </row>
    <row r="31" spans="1:19" ht="14.25">
      <c r="A31" s="12">
        <v>21</v>
      </c>
      <c r="B31" s="18" t="s">
        <v>74</v>
      </c>
      <c r="C31" s="78">
        <v>2.4</v>
      </c>
      <c r="E31" s="12">
        <v>17</v>
      </c>
      <c r="F31" s="18" t="s">
        <v>70</v>
      </c>
      <c r="G31" s="79">
        <v>4.423755113556213</v>
      </c>
      <c r="I31" s="12">
        <v>17</v>
      </c>
      <c r="J31" s="18" t="s">
        <v>70</v>
      </c>
      <c r="K31" s="78">
        <v>313.59999999999997</v>
      </c>
      <c r="M31" s="12">
        <v>14</v>
      </c>
      <c r="N31" s="18" t="s">
        <v>67</v>
      </c>
      <c r="O31" s="79">
        <v>1.7291400719507948</v>
      </c>
      <c r="Q31" s="12">
        <v>33</v>
      </c>
      <c r="R31" s="18" t="s">
        <v>86</v>
      </c>
      <c r="S31" s="80">
        <v>7303</v>
      </c>
    </row>
    <row r="32" spans="1:19" ht="14.25">
      <c r="A32" s="12">
        <v>4</v>
      </c>
      <c r="B32" s="18" t="s">
        <v>58</v>
      </c>
      <c r="C32" s="78">
        <v>2.1</v>
      </c>
      <c r="E32" s="12">
        <v>21</v>
      </c>
      <c r="F32" s="18" t="s">
        <v>74</v>
      </c>
      <c r="G32" s="79">
        <v>4.20225822287678</v>
      </c>
      <c r="I32" s="12">
        <v>26</v>
      </c>
      <c r="J32" s="18" t="s">
        <v>79</v>
      </c>
      <c r="K32" s="78">
        <v>286</v>
      </c>
      <c r="M32" s="12">
        <v>26</v>
      </c>
      <c r="N32" s="18" t="s">
        <v>79</v>
      </c>
      <c r="O32" s="79">
        <v>1.5991948110042495</v>
      </c>
      <c r="Q32" s="12">
        <v>17</v>
      </c>
      <c r="R32" s="18" t="s">
        <v>70</v>
      </c>
      <c r="S32" s="80">
        <v>7089</v>
      </c>
    </row>
    <row r="33" spans="1:19" ht="14.25">
      <c r="A33" s="12">
        <v>26</v>
      </c>
      <c r="B33" s="18" t="s">
        <v>79</v>
      </c>
      <c r="C33" s="78">
        <v>2</v>
      </c>
      <c r="E33" s="12">
        <v>26</v>
      </c>
      <c r="F33" s="18" t="s">
        <v>79</v>
      </c>
      <c r="G33" s="79">
        <v>3.198389622008499</v>
      </c>
      <c r="I33" s="12">
        <v>21</v>
      </c>
      <c r="J33" s="18" t="s">
        <v>74</v>
      </c>
      <c r="K33" s="78">
        <v>256.8</v>
      </c>
      <c r="M33" s="12">
        <v>17</v>
      </c>
      <c r="N33" s="18" t="s">
        <v>70</v>
      </c>
      <c r="O33" s="79">
        <v>1.5799125405557908</v>
      </c>
      <c r="Q33" s="12">
        <v>21</v>
      </c>
      <c r="R33" s="18" t="s">
        <v>74</v>
      </c>
      <c r="S33" s="80">
        <v>6111</v>
      </c>
    </row>
    <row r="34" spans="2:19" ht="14.25">
      <c r="B34" s="2" t="s">
        <v>115</v>
      </c>
      <c r="C34" s="19">
        <f>SUM(C2:C33)/32</f>
        <v>3.218749999999999</v>
      </c>
      <c r="D34" s="2"/>
      <c r="E34" s="44"/>
      <c r="F34" s="2" t="s">
        <v>115</v>
      </c>
      <c r="G34" s="19">
        <f>SUM(G3:G33)/32</f>
        <v>8.385435025965739</v>
      </c>
      <c r="H34" s="2"/>
      <c r="I34" s="44"/>
      <c r="J34" s="2" t="s">
        <v>115</v>
      </c>
      <c r="K34" s="19">
        <f>SUM(K3:K33)/32</f>
        <v>858.9343749999999</v>
      </c>
      <c r="L34" s="2"/>
      <c r="M34" s="44"/>
      <c r="N34" s="2" t="s">
        <v>115</v>
      </c>
      <c r="O34" s="19">
        <f>SUM(O3:O33)/32</f>
        <v>2.54110725858451</v>
      </c>
      <c r="P34" s="2"/>
      <c r="Q34" s="44"/>
      <c r="R34" s="2" t="s">
        <v>115</v>
      </c>
      <c r="S34" s="19">
        <f>SUM(S2:S33)/32</f>
        <v>9789.125</v>
      </c>
    </row>
    <row r="35" spans="2:19" ht="14.25">
      <c r="B35" s="2"/>
      <c r="C35" s="19"/>
      <c r="D35" s="2"/>
      <c r="E35" s="44"/>
      <c r="F35" s="2" t="s">
        <v>118</v>
      </c>
      <c r="G35" s="19">
        <f>G34*2</f>
        <v>16.770870051931478</v>
      </c>
      <c r="H35" s="2"/>
      <c r="I35" s="44"/>
      <c r="J35" s="2" t="s">
        <v>118</v>
      </c>
      <c r="K35" s="19">
        <f>K34*2</f>
        <v>1717.8687499999999</v>
      </c>
      <c r="L35" s="2"/>
      <c r="M35" s="44"/>
      <c r="N35" s="2" t="s">
        <v>118</v>
      </c>
      <c r="O35" s="19">
        <f>O34*2</f>
        <v>5.08221451716902</v>
      </c>
      <c r="P35" s="2"/>
      <c r="Q35" s="44"/>
      <c r="R35" s="2"/>
      <c r="S35" s="19"/>
    </row>
    <row r="36" spans="2:19" ht="14.25">
      <c r="B36" s="2"/>
      <c r="C36" s="44"/>
      <c r="D36" s="2"/>
      <c r="E36" s="44"/>
      <c r="F36" s="2"/>
      <c r="G36" s="44"/>
      <c r="H36" s="2"/>
      <c r="I36" s="44"/>
      <c r="J36" s="2"/>
      <c r="K36" s="44"/>
      <c r="L36" s="2"/>
      <c r="M36" s="44"/>
      <c r="N36" s="2"/>
      <c r="O36" s="19"/>
      <c r="P36" s="2"/>
      <c r="Q36" s="44"/>
      <c r="R36" s="2"/>
      <c r="S36" s="19"/>
    </row>
    <row r="37" spans="2:19" ht="14.25">
      <c r="B37" s="2" t="s">
        <v>98</v>
      </c>
      <c r="C37" s="44" t="s">
        <v>136</v>
      </c>
      <c r="D37" s="2"/>
      <c r="E37" s="44"/>
      <c r="F37" s="2" t="s">
        <v>98</v>
      </c>
      <c r="G37" s="44" t="s">
        <v>136</v>
      </c>
      <c r="H37" s="2"/>
      <c r="I37" s="44"/>
      <c r="J37" s="2" t="s">
        <v>98</v>
      </c>
      <c r="K37" s="44" t="s">
        <v>130</v>
      </c>
      <c r="L37" s="2"/>
      <c r="M37" s="44"/>
      <c r="N37" s="2" t="s">
        <v>98</v>
      </c>
      <c r="O37" s="44" t="s">
        <v>129</v>
      </c>
      <c r="P37" s="2"/>
      <c r="Q37" s="44"/>
      <c r="R37" s="2" t="s">
        <v>98</v>
      </c>
      <c r="S37" s="44" t="s">
        <v>71</v>
      </c>
    </row>
    <row r="38" spans="2:19" ht="14.25">
      <c r="B38" s="2" t="s">
        <v>99</v>
      </c>
      <c r="C38" s="44">
        <v>3.7</v>
      </c>
      <c r="D38" s="2"/>
      <c r="E38" s="44"/>
      <c r="F38" s="2" t="s">
        <v>99</v>
      </c>
      <c r="G38" s="43">
        <v>12.6</v>
      </c>
      <c r="H38" s="2"/>
      <c r="I38" s="44"/>
      <c r="J38" s="2" t="s">
        <v>99</v>
      </c>
      <c r="K38" s="43">
        <v>1280</v>
      </c>
      <c r="L38" s="2"/>
      <c r="M38" s="44"/>
      <c r="N38" s="2" t="s">
        <v>99</v>
      </c>
      <c r="O38" s="19">
        <v>3.2</v>
      </c>
      <c r="P38" s="2"/>
      <c r="Q38" s="44"/>
      <c r="R38" s="2" t="s">
        <v>99</v>
      </c>
      <c r="S38" s="44" t="s">
        <v>71</v>
      </c>
    </row>
    <row r="43" spans="1:19" ht="14.25">
      <c r="A43" s="44">
        <v>1</v>
      </c>
      <c r="B43" s="2" t="s">
        <v>55</v>
      </c>
      <c r="C43" s="77">
        <v>2.6</v>
      </c>
      <c r="E43" s="44">
        <v>1</v>
      </c>
      <c r="F43" s="2" t="s">
        <v>55</v>
      </c>
      <c r="G43" s="20">
        <v>6.960204570880614</v>
      </c>
      <c r="I43" s="44">
        <v>1</v>
      </c>
      <c r="J43" s="2" t="s">
        <v>55</v>
      </c>
      <c r="K43" s="77">
        <v>871</v>
      </c>
      <c r="M43" s="44">
        <v>1</v>
      </c>
      <c r="N43" s="2" t="s">
        <v>55</v>
      </c>
      <c r="O43" s="20">
        <v>2.6770017580310053</v>
      </c>
      <c r="Q43" s="44">
        <v>1</v>
      </c>
      <c r="R43" s="2" t="s">
        <v>55</v>
      </c>
      <c r="S43" s="76">
        <v>12514</v>
      </c>
    </row>
    <row r="44" spans="1:19" ht="14.25">
      <c r="A44" s="44">
        <v>2</v>
      </c>
      <c r="B44" s="2" t="s">
        <v>56</v>
      </c>
      <c r="C44" s="77">
        <v>3.4</v>
      </c>
      <c r="E44" s="44">
        <v>2</v>
      </c>
      <c r="F44" s="2" t="s">
        <v>56</v>
      </c>
      <c r="G44" s="20">
        <v>8.105960264900663</v>
      </c>
      <c r="I44" s="44">
        <v>2</v>
      </c>
      <c r="J44" s="2" t="s">
        <v>56</v>
      </c>
      <c r="K44" s="77">
        <v>734.4</v>
      </c>
      <c r="M44" s="44">
        <v>2</v>
      </c>
      <c r="N44" s="2" t="s">
        <v>56</v>
      </c>
      <c r="O44" s="20">
        <v>2.384105960264901</v>
      </c>
      <c r="Q44" s="44">
        <v>2</v>
      </c>
      <c r="R44" s="2" t="s">
        <v>56</v>
      </c>
      <c r="S44" s="76">
        <v>9060</v>
      </c>
    </row>
    <row r="45" spans="1:19" ht="14.25">
      <c r="A45" s="44">
        <v>3</v>
      </c>
      <c r="B45" s="2" t="s">
        <v>57</v>
      </c>
      <c r="C45" s="77">
        <v>2.9</v>
      </c>
      <c r="E45" s="44">
        <v>3</v>
      </c>
      <c r="F45" s="2" t="s">
        <v>57</v>
      </c>
      <c r="G45" s="20">
        <v>6.4810606060606055</v>
      </c>
      <c r="I45" s="44">
        <v>3</v>
      </c>
      <c r="J45" s="2" t="s">
        <v>57</v>
      </c>
      <c r="K45" s="77">
        <v>513.3</v>
      </c>
      <c r="M45" s="44">
        <v>3</v>
      </c>
      <c r="N45" s="2" t="s">
        <v>57</v>
      </c>
      <c r="O45" s="20">
        <v>2.234848484848485</v>
      </c>
      <c r="Q45" s="44">
        <v>3</v>
      </c>
      <c r="R45" s="2" t="s">
        <v>57</v>
      </c>
      <c r="S45" s="76">
        <v>7920</v>
      </c>
    </row>
    <row r="46" spans="1:19" ht="14.25">
      <c r="A46" s="44">
        <v>4</v>
      </c>
      <c r="B46" s="2" t="s">
        <v>58</v>
      </c>
      <c r="C46" s="77">
        <v>2.1</v>
      </c>
      <c r="E46" s="44">
        <v>4</v>
      </c>
      <c r="F46" s="2" t="s">
        <v>58</v>
      </c>
      <c r="G46" s="20">
        <v>6.448254745866504</v>
      </c>
      <c r="I46" s="44">
        <v>4</v>
      </c>
      <c r="J46" s="2" t="s">
        <v>58</v>
      </c>
      <c r="K46" s="77">
        <v>737.1</v>
      </c>
      <c r="M46" s="44">
        <v>4</v>
      </c>
      <c r="N46" s="2" t="s">
        <v>58</v>
      </c>
      <c r="O46" s="20">
        <v>3.070597498031668</v>
      </c>
      <c r="Q46" s="44">
        <v>4</v>
      </c>
      <c r="R46" s="2" t="s">
        <v>58</v>
      </c>
      <c r="S46" s="76">
        <v>11431</v>
      </c>
    </row>
    <row r="47" spans="1:19" ht="14.25">
      <c r="A47" s="44">
        <v>5</v>
      </c>
      <c r="B47" s="2" t="s">
        <v>59</v>
      </c>
      <c r="C47" s="77">
        <v>2.6</v>
      </c>
      <c r="E47" s="44">
        <v>5</v>
      </c>
      <c r="F47" s="2" t="s">
        <v>59</v>
      </c>
      <c r="G47" s="20">
        <v>4.5619920010321255</v>
      </c>
      <c r="I47" s="44">
        <v>5</v>
      </c>
      <c r="J47" s="2" t="s">
        <v>59</v>
      </c>
      <c r="K47" s="77">
        <v>353.6</v>
      </c>
      <c r="M47" s="44">
        <v>5</v>
      </c>
      <c r="N47" s="2" t="s">
        <v>59</v>
      </c>
      <c r="O47" s="20">
        <v>1.7546123080892788</v>
      </c>
      <c r="Q47" s="44">
        <v>5</v>
      </c>
      <c r="R47" s="2" t="s">
        <v>59</v>
      </c>
      <c r="S47" s="76">
        <v>7751</v>
      </c>
    </row>
    <row r="48" spans="1:19" ht="14.25">
      <c r="A48" s="44">
        <v>6</v>
      </c>
      <c r="B48" s="2" t="s">
        <v>60</v>
      </c>
      <c r="C48" s="77">
        <v>2.8</v>
      </c>
      <c r="E48" s="44">
        <v>6</v>
      </c>
      <c r="F48" s="2" t="s">
        <v>60</v>
      </c>
      <c r="G48" s="20">
        <v>8.150458368774217</v>
      </c>
      <c r="I48" s="44">
        <v>6</v>
      </c>
      <c r="J48" s="2" t="s">
        <v>60</v>
      </c>
      <c r="K48" s="77">
        <v>862.4</v>
      </c>
      <c r="M48" s="44">
        <v>6</v>
      </c>
      <c r="N48" s="2" t="s">
        <v>60</v>
      </c>
      <c r="O48" s="20">
        <v>2.9108779888479352</v>
      </c>
      <c r="Q48" s="44">
        <v>6</v>
      </c>
      <c r="R48" s="2" t="s">
        <v>60</v>
      </c>
      <c r="S48" s="76">
        <v>10581</v>
      </c>
    </row>
    <row r="49" spans="1:19" ht="14.25">
      <c r="A49" s="44">
        <v>7</v>
      </c>
      <c r="B49" s="2" t="s">
        <v>61</v>
      </c>
      <c r="C49" s="77">
        <v>3.7</v>
      </c>
      <c r="E49" s="44">
        <v>7</v>
      </c>
      <c r="F49" s="2" t="s">
        <v>61</v>
      </c>
      <c r="G49" s="20">
        <v>11.833776007082779</v>
      </c>
      <c r="I49" s="44">
        <v>7</v>
      </c>
      <c r="J49" s="2" t="s">
        <v>61</v>
      </c>
      <c r="K49" s="77">
        <v>1069.3</v>
      </c>
      <c r="M49" s="44">
        <v>7</v>
      </c>
      <c r="N49" s="2" t="s">
        <v>61</v>
      </c>
      <c r="O49" s="20">
        <v>3.1983178397521024</v>
      </c>
      <c r="Q49" s="44">
        <v>7</v>
      </c>
      <c r="R49" s="2" t="s">
        <v>61</v>
      </c>
      <c r="S49" s="76">
        <v>9036</v>
      </c>
    </row>
    <row r="50" spans="1:19" ht="14.25">
      <c r="A50" s="44">
        <v>8</v>
      </c>
      <c r="B50" s="2"/>
      <c r="C50" s="77">
        <v>0</v>
      </c>
      <c r="E50" s="44">
        <v>8</v>
      </c>
      <c r="F50" s="2"/>
      <c r="G50" s="20"/>
      <c r="I50" s="44">
        <v>8</v>
      </c>
      <c r="J50" s="2"/>
      <c r="M50" s="44">
        <v>8</v>
      </c>
      <c r="N50" s="2"/>
      <c r="Q50" s="44">
        <v>8</v>
      </c>
      <c r="R50" s="2"/>
      <c r="S50" s="76">
        <v>0</v>
      </c>
    </row>
    <row r="51" spans="1:19" ht="14.25">
      <c r="A51" s="44">
        <v>9</v>
      </c>
      <c r="B51" s="2" t="s">
        <v>62</v>
      </c>
      <c r="C51" s="77">
        <v>4</v>
      </c>
      <c r="E51" s="44">
        <v>9</v>
      </c>
      <c r="F51" s="2" t="s">
        <v>62</v>
      </c>
      <c r="G51" s="20">
        <v>15.038570848558669</v>
      </c>
      <c r="I51" s="44">
        <v>9</v>
      </c>
      <c r="J51" s="2" t="s">
        <v>62</v>
      </c>
      <c r="K51" s="77">
        <v>1852</v>
      </c>
      <c r="M51" s="44">
        <v>9</v>
      </c>
      <c r="N51" s="2" t="s">
        <v>62</v>
      </c>
      <c r="O51" s="20">
        <v>3.759642712139667</v>
      </c>
      <c r="Q51" s="44">
        <v>9</v>
      </c>
      <c r="R51" s="2" t="s">
        <v>62</v>
      </c>
      <c r="S51" s="76">
        <v>12315</v>
      </c>
    </row>
    <row r="52" spans="1:19" ht="14.25">
      <c r="A52" s="44">
        <v>10</v>
      </c>
      <c r="B52" s="2" t="s">
        <v>63</v>
      </c>
      <c r="C52" s="77">
        <v>3</v>
      </c>
      <c r="E52" s="44">
        <v>10</v>
      </c>
      <c r="F52" s="2" t="s">
        <v>63</v>
      </c>
      <c r="G52" s="20">
        <v>6.530698509986261</v>
      </c>
      <c r="I52" s="44">
        <v>10</v>
      </c>
      <c r="J52" s="2" t="s">
        <v>63</v>
      </c>
      <c r="K52" s="77">
        <v>618</v>
      </c>
      <c r="M52" s="44">
        <v>10</v>
      </c>
      <c r="N52" s="2" t="s">
        <v>63</v>
      </c>
      <c r="O52" s="20">
        <v>2.1768995033287544</v>
      </c>
      <c r="Q52" s="44">
        <v>10</v>
      </c>
      <c r="R52" s="2" t="s">
        <v>63</v>
      </c>
      <c r="S52" s="76">
        <v>9463</v>
      </c>
    </row>
    <row r="53" spans="1:19" ht="14.25">
      <c r="A53" s="44">
        <v>11</v>
      </c>
      <c r="B53" s="2" t="s">
        <v>64</v>
      </c>
      <c r="C53" s="77">
        <v>3.9</v>
      </c>
      <c r="E53" s="44">
        <v>11</v>
      </c>
      <c r="F53" s="2" t="s">
        <v>64</v>
      </c>
      <c r="G53" s="20">
        <v>16.36093796378747</v>
      </c>
      <c r="I53" s="44">
        <v>11</v>
      </c>
      <c r="J53" s="2" t="s">
        <v>64</v>
      </c>
      <c r="K53" s="77">
        <v>1653.6</v>
      </c>
      <c r="M53" s="44">
        <v>11</v>
      </c>
      <c r="N53" s="2" t="s">
        <v>64</v>
      </c>
      <c r="O53" s="20">
        <v>4.195112298407045</v>
      </c>
      <c r="Q53" s="44">
        <v>11</v>
      </c>
      <c r="R53" s="2" t="s">
        <v>64</v>
      </c>
      <c r="S53" s="76">
        <v>10107</v>
      </c>
    </row>
    <row r="54" spans="1:19" ht="14.25">
      <c r="A54" s="44">
        <v>12</v>
      </c>
      <c r="B54" s="2" t="s">
        <v>65</v>
      </c>
      <c r="C54" s="77">
        <v>3.9</v>
      </c>
      <c r="E54" s="44">
        <v>12</v>
      </c>
      <c r="F54" s="2" t="s">
        <v>65</v>
      </c>
      <c r="G54" s="20">
        <v>13.068853126909758</v>
      </c>
      <c r="I54" s="44">
        <v>12</v>
      </c>
      <c r="J54" s="2" t="s">
        <v>65</v>
      </c>
      <c r="K54" s="77">
        <v>1283.1</v>
      </c>
      <c r="M54" s="44">
        <v>12</v>
      </c>
      <c r="N54" s="2" t="s">
        <v>65</v>
      </c>
      <c r="O54" s="20">
        <v>3.350987981258912</v>
      </c>
      <c r="Q54" s="44">
        <v>12</v>
      </c>
      <c r="R54" s="2" t="s">
        <v>65</v>
      </c>
      <c r="S54" s="76">
        <v>9818</v>
      </c>
    </row>
    <row r="55" spans="1:19" ht="14.25">
      <c r="A55" s="44">
        <v>13</v>
      </c>
      <c r="B55" s="2" t="s">
        <v>66</v>
      </c>
      <c r="C55" s="77">
        <v>4.1</v>
      </c>
      <c r="E55" s="44">
        <v>13</v>
      </c>
      <c r="F55" s="2" t="s">
        <v>66</v>
      </c>
      <c r="G55" s="20">
        <v>31.081851345189232</v>
      </c>
      <c r="I55" s="44">
        <v>13</v>
      </c>
      <c r="J55" s="2" t="s">
        <v>66</v>
      </c>
      <c r="K55" s="77">
        <v>2726.4999999999995</v>
      </c>
      <c r="M55" s="44">
        <v>13</v>
      </c>
      <c r="N55" s="2" t="s">
        <v>66</v>
      </c>
      <c r="O55" s="20">
        <v>7.5809393524851805</v>
      </c>
      <c r="Q55" s="44">
        <v>13</v>
      </c>
      <c r="R55" s="2" t="s">
        <v>66</v>
      </c>
      <c r="S55" s="76">
        <v>8772</v>
      </c>
    </row>
    <row r="56" spans="1:19" ht="14.25">
      <c r="A56" s="44">
        <v>14</v>
      </c>
      <c r="B56" s="2" t="s">
        <v>67</v>
      </c>
      <c r="C56" s="77">
        <v>3</v>
      </c>
      <c r="E56" s="44">
        <v>14</v>
      </c>
      <c r="F56" s="2" t="s">
        <v>67</v>
      </c>
      <c r="G56" s="20">
        <v>5.187420215852385</v>
      </c>
      <c r="I56" s="44">
        <v>14</v>
      </c>
      <c r="J56" s="2" t="s">
        <v>67</v>
      </c>
      <c r="K56" s="77">
        <v>447</v>
      </c>
      <c r="M56" s="44">
        <v>14</v>
      </c>
      <c r="N56" s="2" t="s">
        <v>67</v>
      </c>
      <c r="O56" s="20">
        <v>1.7291400719507948</v>
      </c>
      <c r="Q56" s="44">
        <v>14</v>
      </c>
      <c r="R56" s="2" t="s">
        <v>67</v>
      </c>
      <c r="S56" s="76">
        <v>8617</v>
      </c>
    </row>
    <row r="57" spans="1:19" ht="14.25">
      <c r="A57" s="44">
        <v>15</v>
      </c>
      <c r="B57" s="2" t="s">
        <v>68</v>
      </c>
      <c r="C57" s="77">
        <v>3.9</v>
      </c>
      <c r="E57" s="44">
        <v>15</v>
      </c>
      <c r="F57" s="2" t="s">
        <v>68</v>
      </c>
      <c r="G57" s="20">
        <v>12.649700598802397</v>
      </c>
      <c r="I57" s="44">
        <v>15</v>
      </c>
      <c r="J57" s="2" t="s">
        <v>68</v>
      </c>
      <c r="K57" s="77">
        <v>1521</v>
      </c>
      <c r="M57" s="44">
        <v>15</v>
      </c>
      <c r="N57" s="2" t="s">
        <v>68</v>
      </c>
      <c r="O57" s="20">
        <v>3.243512974051896</v>
      </c>
      <c r="Q57" s="44">
        <v>15</v>
      </c>
      <c r="R57" s="2" t="s">
        <v>68</v>
      </c>
      <c r="S57" s="76">
        <v>12024</v>
      </c>
    </row>
    <row r="58" spans="1:19" ht="14.25">
      <c r="A58" s="44">
        <v>16</v>
      </c>
      <c r="B58" s="2" t="s">
        <v>69</v>
      </c>
      <c r="C58" s="77">
        <v>0</v>
      </c>
      <c r="E58" s="44">
        <v>16</v>
      </c>
      <c r="F58" s="2" t="s">
        <v>69</v>
      </c>
      <c r="G58" s="20"/>
      <c r="I58" s="44">
        <v>16</v>
      </c>
      <c r="J58" s="2" t="s">
        <v>69</v>
      </c>
      <c r="M58" s="44">
        <v>16</v>
      </c>
      <c r="N58" s="2" t="s">
        <v>69</v>
      </c>
      <c r="Q58" s="44">
        <v>16</v>
      </c>
      <c r="R58" s="2" t="s">
        <v>69</v>
      </c>
      <c r="S58" s="76">
        <v>0</v>
      </c>
    </row>
    <row r="59" spans="1:19" ht="14.25">
      <c r="A59" s="44">
        <v>17</v>
      </c>
      <c r="B59" s="2" t="s">
        <v>70</v>
      </c>
      <c r="C59" s="77">
        <v>2.8</v>
      </c>
      <c r="E59" s="44">
        <v>17</v>
      </c>
      <c r="F59" s="2" t="s">
        <v>70</v>
      </c>
      <c r="G59" s="20">
        <v>4.423755113556213</v>
      </c>
      <c r="I59" s="44">
        <v>17</v>
      </c>
      <c r="J59" s="2" t="s">
        <v>70</v>
      </c>
      <c r="K59" s="77">
        <v>313.59999999999997</v>
      </c>
      <c r="M59" s="44">
        <v>17</v>
      </c>
      <c r="N59" s="2" t="s">
        <v>70</v>
      </c>
      <c r="O59" s="20">
        <v>1.5799125405557908</v>
      </c>
      <c r="Q59" s="44">
        <v>17</v>
      </c>
      <c r="R59" s="2" t="s">
        <v>70</v>
      </c>
      <c r="S59" s="76">
        <v>7089</v>
      </c>
    </row>
    <row r="60" spans="1:19" ht="14.25">
      <c r="A60" s="44">
        <v>18</v>
      </c>
      <c r="B60" s="2" t="s">
        <v>71</v>
      </c>
      <c r="C60" s="77">
        <v>3.9</v>
      </c>
      <c r="E60" s="44">
        <v>18</v>
      </c>
      <c r="F60" s="2" t="s">
        <v>71</v>
      </c>
      <c r="G60" s="20">
        <v>13.62034075331288</v>
      </c>
      <c r="I60" s="44">
        <v>18</v>
      </c>
      <c r="J60" s="2" t="s">
        <v>71</v>
      </c>
      <c r="K60" s="77">
        <v>2086.5</v>
      </c>
      <c r="M60" s="44">
        <v>18</v>
      </c>
      <c r="N60" s="2" t="s">
        <v>71</v>
      </c>
      <c r="O60" s="20">
        <v>3.4923950649520203</v>
      </c>
      <c r="Q60" s="44">
        <v>18</v>
      </c>
      <c r="R60" s="2" t="s">
        <v>71</v>
      </c>
      <c r="S60" s="76">
        <v>15319</v>
      </c>
    </row>
    <row r="61" spans="1:19" ht="14.25">
      <c r="A61" s="44">
        <v>19</v>
      </c>
      <c r="B61" s="2" t="s">
        <v>72</v>
      </c>
      <c r="C61" s="77">
        <v>3.1</v>
      </c>
      <c r="E61" s="44">
        <v>19</v>
      </c>
      <c r="F61" s="2" t="s">
        <v>72</v>
      </c>
      <c r="G61" s="20">
        <v>7.345787362086259</v>
      </c>
      <c r="I61" s="44">
        <v>19</v>
      </c>
      <c r="J61" s="2" t="s">
        <v>72</v>
      </c>
      <c r="K61" s="77">
        <v>585.9</v>
      </c>
      <c r="M61" s="44">
        <v>19</v>
      </c>
      <c r="N61" s="2" t="s">
        <v>72</v>
      </c>
      <c r="O61" s="20">
        <v>2.369608826479438</v>
      </c>
      <c r="Q61" s="44">
        <v>19</v>
      </c>
      <c r="R61" s="2" t="s">
        <v>72</v>
      </c>
      <c r="S61" s="76">
        <v>7976</v>
      </c>
    </row>
    <row r="62" spans="1:19" ht="14.25">
      <c r="A62" s="44">
        <v>20</v>
      </c>
      <c r="B62" s="2" t="s">
        <v>73</v>
      </c>
      <c r="C62" s="77">
        <v>4</v>
      </c>
      <c r="E62" s="44">
        <v>20</v>
      </c>
      <c r="F62" s="2" t="s">
        <v>73</v>
      </c>
      <c r="G62" s="20">
        <v>16.49151172190784</v>
      </c>
      <c r="I62" s="44">
        <v>20</v>
      </c>
      <c r="J62" s="2" t="s">
        <v>73</v>
      </c>
      <c r="K62" s="77">
        <v>1836</v>
      </c>
      <c r="M62" s="44">
        <v>20</v>
      </c>
      <c r="N62" s="2" t="s">
        <v>73</v>
      </c>
      <c r="O62" s="20">
        <v>4.12287793047696</v>
      </c>
      <c r="Q62" s="44">
        <v>20</v>
      </c>
      <c r="R62" s="2" t="s">
        <v>73</v>
      </c>
      <c r="S62" s="76">
        <v>11133</v>
      </c>
    </row>
    <row r="63" spans="1:19" ht="14.25">
      <c r="A63" s="44">
        <v>21</v>
      </c>
      <c r="B63" s="2" t="s">
        <v>74</v>
      </c>
      <c r="C63" s="77">
        <v>2.4</v>
      </c>
      <c r="E63" s="44">
        <v>21</v>
      </c>
      <c r="F63" s="2" t="s">
        <v>74</v>
      </c>
      <c r="G63" s="20">
        <v>4.20225822287678</v>
      </c>
      <c r="I63" s="44">
        <v>21</v>
      </c>
      <c r="J63" s="2" t="s">
        <v>74</v>
      </c>
      <c r="K63" s="77">
        <v>256.8</v>
      </c>
      <c r="M63" s="44">
        <v>21</v>
      </c>
      <c r="N63" s="2" t="s">
        <v>74</v>
      </c>
      <c r="O63" s="20">
        <v>1.7509409261986582</v>
      </c>
      <c r="Q63" s="44">
        <v>21</v>
      </c>
      <c r="R63" s="2" t="s">
        <v>74</v>
      </c>
      <c r="S63" s="76">
        <v>6111</v>
      </c>
    </row>
    <row r="64" spans="1:19" ht="14.25">
      <c r="A64" s="44">
        <v>22</v>
      </c>
      <c r="B64" s="2" t="s">
        <v>75</v>
      </c>
      <c r="C64" s="77">
        <v>2.7</v>
      </c>
      <c r="E64" s="44">
        <v>22</v>
      </c>
      <c r="F64" s="2" t="s">
        <v>75</v>
      </c>
      <c r="G64" s="20">
        <v>5.355124653739613</v>
      </c>
      <c r="I64" s="44">
        <v>22</v>
      </c>
      <c r="J64" s="2" t="s">
        <v>75</v>
      </c>
      <c r="K64" s="77">
        <v>483.3</v>
      </c>
      <c r="M64" s="44">
        <v>22</v>
      </c>
      <c r="N64" s="2" t="s">
        <v>75</v>
      </c>
      <c r="O64" s="20">
        <v>1.9833795013850415</v>
      </c>
      <c r="Q64" s="44">
        <v>22</v>
      </c>
      <c r="R64" s="2" t="s">
        <v>75</v>
      </c>
      <c r="S64" s="76">
        <v>9025</v>
      </c>
    </row>
    <row r="65" spans="1:19" ht="14.25">
      <c r="A65" s="44">
        <v>23</v>
      </c>
      <c r="B65" s="2" t="s">
        <v>76</v>
      </c>
      <c r="C65" s="77">
        <v>2.8</v>
      </c>
      <c r="E65" s="44">
        <v>23</v>
      </c>
      <c r="F65" s="2" t="s">
        <v>76</v>
      </c>
      <c r="G65" s="20">
        <v>6.337676010001315</v>
      </c>
      <c r="I65" s="44">
        <v>23</v>
      </c>
      <c r="J65" s="2" t="s">
        <v>76</v>
      </c>
      <c r="K65" s="77">
        <v>481.59999999999997</v>
      </c>
      <c r="M65" s="44">
        <v>23</v>
      </c>
      <c r="N65" s="2" t="s">
        <v>76</v>
      </c>
      <c r="O65" s="20">
        <v>2.263455717857613</v>
      </c>
      <c r="Q65" s="44">
        <v>23</v>
      </c>
      <c r="R65" s="2" t="s">
        <v>76</v>
      </c>
      <c r="S65" s="76">
        <v>7599</v>
      </c>
    </row>
    <row r="66" spans="1:19" ht="14.25">
      <c r="A66" s="44">
        <v>24</v>
      </c>
      <c r="B66" s="2" t="s">
        <v>77</v>
      </c>
      <c r="C66" s="77">
        <v>3.6</v>
      </c>
      <c r="E66" s="44">
        <v>24</v>
      </c>
      <c r="F66" s="2" t="s">
        <v>77</v>
      </c>
      <c r="G66" s="20">
        <v>9.432878679109836</v>
      </c>
      <c r="I66" s="44">
        <v>24</v>
      </c>
      <c r="J66" s="2" t="s">
        <v>77</v>
      </c>
      <c r="K66" s="77">
        <v>1051.2</v>
      </c>
      <c r="M66" s="44">
        <v>24</v>
      </c>
      <c r="N66" s="2" t="s">
        <v>77</v>
      </c>
      <c r="O66" s="20">
        <v>2.62024407753051</v>
      </c>
      <c r="Q66" s="44">
        <v>24</v>
      </c>
      <c r="R66" s="2" t="s">
        <v>77</v>
      </c>
      <c r="S66" s="76">
        <v>11144</v>
      </c>
    </row>
    <row r="67" spans="1:19" ht="14.25">
      <c r="A67" s="44">
        <v>25</v>
      </c>
      <c r="B67" s="2" t="s">
        <v>78</v>
      </c>
      <c r="C67" s="77">
        <v>3.3</v>
      </c>
      <c r="E67" s="44">
        <v>25</v>
      </c>
      <c r="F67" s="2" t="s">
        <v>78</v>
      </c>
      <c r="G67" s="20">
        <v>10.359689262530594</v>
      </c>
      <c r="I67" s="44">
        <v>25</v>
      </c>
      <c r="J67" s="2" t="s">
        <v>78</v>
      </c>
      <c r="K67" s="77">
        <v>973.5</v>
      </c>
      <c r="M67" s="44">
        <v>25</v>
      </c>
      <c r="N67" s="2" t="s">
        <v>78</v>
      </c>
      <c r="O67" s="20">
        <v>3.139299776524423</v>
      </c>
      <c r="Q67" s="44">
        <v>25</v>
      </c>
      <c r="R67" s="2" t="s">
        <v>78</v>
      </c>
      <c r="S67" s="76">
        <v>9397</v>
      </c>
    </row>
    <row r="68" spans="1:19" ht="14.25">
      <c r="A68" s="44">
        <v>26</v>
      </c>
      <c r="B68" s="2" t="s">
        <v>79</v>
      </c>
      <c r="C68" s="77">
        <v>2</v>
      </c>
      <c r="E68" s="44">
        <v>26</v>
      </c>
      <c r="F68" s="2" t="s">
        <v>79</v>
      </c>
      <c r="G68" s="20">
        <v>3.198389622008499</v>
      </c>
      <c r="I68" s="44">
        <v>26</v>
      </c>
      <c r="J68" s="2" t="s">
        <v>79</v>
      </c>
      <c r="K68" s="77">
        <v>286</v>
      </c>
      <c r="M68" s="44">
        <v>26</v>
      </c>
      <c r="N68" s="2" t="s">
        <v>79</v>
      </c>
      <c r="O68" s="20">
        <v>1.5991948110042495</v>
      </c>
      <c r="Q68" s="44">
        <v>26</v>
      </c>
      <c r="R68" s="2" t="s">
        <v>79</v>
      </c>
      <c r="S68" s="76">
        <v>8942</v>
      </c>
    </row>
    <row r="69" spans="1:19" ht="14.25">
      <c r="A69" s="44">
        <v>27</v>
      </c>
      <c r="B69" s="2" t="s">
        <v>80</v>
      </c>
      <c r="C69" s="77">
        <v>3.2</v>
      </c>
      <c r="E69" s="44">
        <v>27</v>
      </c>
      <c r="F69" s="2" t="s">
        <v>80</v>
      </c>
      <c r="G69" s="20">
        <v>5.950788071209889</v>
      </c>
      <c r="I69" s="44">
        <v>27</v>
      </c>
      <c r="J69" s="2" t="s">
        <v>80</v>
      </c>
      <c r="K69" s="77">
        <v>524.8000000000001</v>
      </c>
      <c r="M69" s="44">
        <v>27</v>
      </c>
      <c r="N69" s="2" t="s">
        <v>80</v>
      </c>
      <c r="O69" s="20">
        <v>1.85962127225309</v>
      </c>
      <c r="Q69" s="44">
        <v>27</v>
      </c>
      <c r="R69" s="2" t="s">
        <v>80</v>
      </c>
      <c r="S69" s="76">
        <v>8819</v>
      </c>
    </row>
    <row r="70" spans="1:19" ht="14.25">
      <c r="A70" s="44">
        <v>28</v>
      </c>
      <c r="B70" s="2" t="s">
        <v>81</v>
      </c>
      <c r="C70" s="77">
        <v>2.9</v>
      </c>
      <c r="E70" s="44">
        <v>28</v>
      </c>
      <c r="F70" s="2" t="s">
        <v>81</v>
      </c>
      <c r="G70" s="20">
        <v>5.070030793682328</v>
      </c>
      <c r="I70" s="44">
        <v>28</v>
      </c>
      <c r="J70" s="2" t="s">
        <v>81</v>
      </c>
      <c r="K70" s="77">
        <v>510.4</v>
      </c>
      <c r="M70" s="44">
        <v>28</v>
      </c>
      <c r="N70" s="2" t="s">
        <v>81</v>
      </c>
      <c r="O70" s="20">
        <v>1.748286480580113</v>
      </c>
      <c r="Q70" s="44">
        <v>28</v>
      </c>
      <c r="R70" s="2" t="s">
        <v>81</v>
      </c>
      <c r="S70" s="76">
        <v>10067</v>
      </c>
    </row>
    <row r="71" spans="1:19" ht="14.25">
      <c r="A71" s="44">
        <v>29</v>
      </c>
      <c r="B71" s="2" t="s">
        <v>82</v>
      </c>
      <c r="C71" s="77">
        <v>3.8</v>
      </c>
      <c r="E71" s="44">
        <v>29</v>
      </c>
      <c r="F71" s="2" t="s">
        <v>82</v>
      </c>
      <c r="G71" s="20">
        <v>12.325916085464407</v>
      </c>
      <c r="I71" s="44">
        <v>29</v>
      </c>
      <c r="J71" s="2" t="s">
        <v>82</v>
      </c>
      <c r="K71" s="77">
        <v>1113.3999999999999</v>
      </c>
      <c r="M71" s="44">
        <v>29</v>
      </c>
      <c r="N71" s="2" t="s">
        <v>82</v>
      </c>
      <c r="O71" s="20">
        <v>3.2436621277537916</v>
      </c>
      <c r="Q71" s="44">
        <v>29</v>
      </c>
      <c r="R71" s="2" t="s">
        <v>82</v>
      </c>
      <c r="S71" s="76">
        <v>9033</v>
      </c>
    </row>
    <row r="72" spans="1:19" ht="14.25">
      <c r="A72" s="44">
        <v>30</v>
      </c>
      <c r="B72" s="2" t="s">
        <v>83</v>
      </c>
      <c r="C72" s="77">
        <v>3.3</v>
      </c>
      <c r="E72" s="44">
        <v>30</v>
      </c>
      <c r="F72" s="2" t="s">
        <v>83</v>
      </c>
      <c r="G72" s="20">
        <v>6.075053103611046</v>
      </c>
      <c r="I72" s="44">
        <v>30</v>
      </c>
      <c r="J72" s="2" t="s">
        <v>83</v>
      </c>
      <c r="K72" s="77">
        <v>772.1999999999999</v>
      </c>
      <c r="M72" s="44">
        <v>30</v>
      </c>
      <c r="N72" s="2" t="s">
        <v>83</v>
      </c>
      <c r="O72" s="20">
        <v>1.8409251829124382</v>
      </c>
      <c r="Q72" s="44">
        <v>30</v>
      </c>
      <c r="R72" s="2" t="s">
        <v>83</v>
      </c>
      <c r="S72" s="76">
        <v>12711</v>
      </c>
    </row>
    <row r="73" spans="1:19" ht="14.25">
      <c r="A73" s="44">
        <v>31</v>
      </c>
      <c r="B73" s="2" t="s">
        <v>84</v>
      </c>
      <c r="C73" s="77">
        <v>0</v>
      </c>
      <c r="E73" s="44">
        <v>31</v>
      </c>
      <c r="F73" s="2" t="s">
        <v>84</v>
      </c>
      <c r="G73" s="20"/>
      <c r="I73" s="44">
        <v>31</v>
      </c>
      <c r="J73" s="2" t="s">
        <v>84</v>
      </c>
      <c r="M73" s="44">
        <v>31</v>
      </c>
      <c r="N73" s="2" t="s">
        <v>84</v>
      </c>
      <c r="Q73" s="44">
        <v>31</v>
      </c>
      <c r="R73" s="2" t="s">
        <v>84</v>
      </c>
      <c r="S73" s="76">
        <v>0</v>
      </c>
    </row>
    <row r="74" spans="1:19" ht="14.25">
      <c r="A74" s="44">
        <v>32</v>
      </c>
      <c r="B74" s="2" t="s">
        <v>85</v>
      </c>
      <c r="C74" s="77">
        <v>3.1</v>
      </c>
      <c r="E74" s="44">
        <v>32</v>
      </c>
      <c r="F74" s="2" t="s">
        <v>85</v>
      </c>
      <c r="G74" s="20">
        <v>6.709363957597174</v>
      </c>
      <c r="I74" s="44">
        <v>32</v>
      </c>
      <c r="J74" s="2" t="s">
        <v>85</v>
      </c>
      <c r="K74" s="77">
        <v>607.6</v>
      </c>
      <c r="M74" s="44">
        <v>32</v>
      </c>
      <c r="N74" s="2" t="s">
        <v>85</v>
      </c>
      <c r="O74" s="20">
        <v>2.1643109540636045</v>
      </c>
      <c r="Q74" s="44">
        <v>32</v>
      </c>
      <c r="R74" s="2" t="s">
        <v>85</v>
      </c>
      <c r="S74" s="76">
        <v>9056</v>
      </c>
    </row>
    <row r="75" spans="1:19" ht="14.25">
      <c r="A75" s="44">
        <v>33</v>
      </c>
      <c r="B75" s="2" t="s">
        <v>86</v>
      </c>
      <c r="C75" s="77">
        <v>3.3</v>
      </c>
      <c r="E75" s="44">
        <v>33</v>
      </c>
      <c r="F75" s="2" t="s">
        <v>86</v>
      </c>
      <c r="G75" s="20">
        <v>8.359578255511433</v>
      </c>
      <c r="I75" s="44">
        <v>33</v>
      </c>
      <c r="J75" s="2" t="s">
        <v>86</v>
      </c>
      <c r="K75" s="77">
        <v>610.5</v>
      </c>
      <c r="M75" s="44">
        <v>33</v>
      </c>
      <c r="N75" s="2" t="s">
        <v>86</v>
      </c>
      <c r="O75" s="20">
        <v>2.5332055319731617</v>
      </c>
      <c r="Q75" s="44">
        <v>33</v>
      </c>
      <c r="R75" s="2" t="s">
        <v>86</v>
      </c>
      <c r="S75" s="76">
        <v>7303</v>
      </c>
    </row>
    <row r="76" spans="1:19" ht="14.25">
      <c r="A76" s="44">
        <v>34</v>
      </c>
      <c r="B76" s="2" t="s">
        <v>87</v>
      </c>
      <c r="C76" s="77">
        <v>3.6</v>
      </c>
      <c r="E76" s="44">
        <v>34</v>
      </c>
      <c r="F76" s="2" t="s">
        <v>87</v>
      </c>
      <c r="G76" s="20">
        <v>10.163910751678824</v>
      </c>
      <c r="I76" s="44">
        <v>34</v>
      </c>
      <c r="J76" s="2" t="s">
        <v>87</v>
      </c>
      <c r="K76" s="77">
        <v>1407.6000000000001</v>
      </c>
      <c r="M76" s="44">
        <v>34</v>
      </c>
      <c r="N76" s="2" t="s">
        <v>87</v>
      </c>
      <c r="O76" s="20">
        <v>2.823308542133006</v>
      </c>
      <c r="Q76" s="44">
        <v>34</v>
      </c>
      <c r="R76" s="2" t="s">
        <v>87</v>
      </c>
      <c r="S76" s="76">
        <v>13849</v>
      </c>
    </row>
    <row r="77" spans="1:19" ht="14.25">
      <c r="A77" s="44">
        <v>35</v>
      </c>
      <c r="B77" s="2" t="s">
        <v>90</v>
      </c>
      <c r="C77" s="77">
        <v>3.3</v>
      </c>
      <c r="E77" s="44">
        <v>35</v>
      </c>
      <c r="F77" s="2" t="s">
        <v>90</v>
      </c>
      <c r="G77" s="20">
        <v>11.533980582524272</v>
      </c>
      <c r="I77" s="44">
        <v>35</v>
      </c>
      <c r="J77" s="2" t="s">
        <v>90</v>
      </c>
      <c r="K77" s="77">
        <v>1069.2</v>
      </c>
      <c r="M77" s="44">
        <v>35</v>
      </c>
      <c r="N77" s="2" t="s">
        <v>90</v>
      </c>
      <c r="O77" s="20">
        <v>3.4951456310679614</v>
      </c>
      <c r="Q77" s="44">
        <v>35</v>
      </c>
      <c r="R77" s="2" t="s">
        <v>90</v>
      </c>
      <c r="S77" s="76">
        <v>9270</v>
      </c>
    </row>
  </sheetData>
  <sheetProtection/>
  <mergeCells count="6">
    <mergeCell ref="Q1:S1"/>
    <mergeCell ref="A1:C1"/>
    <mergeCell ref="E1:G1"/>
    <mergeCell ref="I1:K1"/>
    <mergeCell ref="M1:O1"/>
    <mergeCell ref="U1:W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KRASOTA corp</cp:lastModifiedBy>
  <cp:lastPrinted>2008-10-17T13:23:03Z</cp:lastPrinted>
  <dcterms:created xsi:type="dcterms:W3CDTF">1996-10-08T23:32:33Z</dcterms:created>
  <dcterms:modified xsi:type="dcterms:W3CDTF">2010-04-20T20:53:37Z</dcterms:modified>
  <cp:category/>
  <cp:version/>
  <cp:contentType/>
  <cp:contentStatus/>
</cp:coreProperties>
</file>